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35" windowWidth="10005" windowHeight="60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refMode="R1C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<sst xmlns="http://schemas.openxmlformats.org/spreadsheetml/2006/main" count="133" uniqueCount="115">
  <si>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</si>
  <si>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</si>
  <si>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</si>
  <si>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</si>
  <si>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</si>
  <si>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</si>
  <si>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</si>
  <si>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</si>
  <si>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</si>
  <si>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</si>
  <si>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</si>
  <si>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</si>
  <si>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</si>
  <si>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</si>
  <si>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</si>
  <si>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</si>
  <si>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</si>
  <si>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</si>
  <si>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</si>
  <si>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</si>
  <si>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</si>
  <si>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</si>
  <si>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</si>
  <si>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</si>
  <si>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</si>
  <si>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</si>
  <si>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</si>
  <si>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</si>
  <si>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</si>
  <si>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</si>
  <si>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</si>
  <si>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</si>
  <si>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</si>
  <si>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</si>
  <si>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</si>
  <si>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</si>
  <si>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</si>
  <si>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</si>
  <si>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</si>
  <si>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</si>
  <si>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</si>
  <si>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</si>
  <si>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</si>
  <si>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</si>
  <si>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</si>
  <si>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</si>
  <si>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</si>
  <si>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</si>
  <si>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</si>
  <si>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</si>
  <si>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</si>
  <si>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</si>
  <si>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</si>
  <si>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</si>
  <si>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</si>
  <si>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</si>
  <si>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</si>
  <si>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</si>
  <si>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</si>
  <si>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</si>
  <si>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</si>
  <si>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</si>
  <si>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</si>
  <si>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</si>
  <si>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</si>
  <si>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</si>
  <si>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</si>
  <si>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</si>
  <si>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</si>
  <si>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</si>
  <si>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</si>
  <si>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</si>
  <si>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</si>
  <si>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</si>
  <si>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</si>
  <si>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</si>
  <si>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</si>
  <si>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</si>
  <si>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</si>
  <si>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</si>
  <si>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</si>
  <si>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</si>
  <si>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</si>
  <si>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</si>
  <si>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</si>
  <si>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</si>
  <si>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</si>
  <si>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</si>
  <si>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</si>
  <si>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</si>
  <si>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</si>
  <si>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</si>
  <si>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</si>
  <si>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</si>
  <si>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</si>
  <si>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</si>
  <si>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</si>
  <si>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</si>
  <si>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</si>
  <si>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</si>
  <si>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</si>
  <si>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</si>
  <si>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</si>
  <si>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</si>
  <si>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</si>
  <si>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</si>
  <si>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</si>
  <si>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</si>
  <si>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</si>
  <si>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</si>
  <si>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</si>
  <si>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</si>
  <si>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</si>
  <si>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</si>
  <si>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по состоянию на 01.09.2022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</si>
</sst>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43">
      <selection activeCell="R39" sqref="R3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22</v>
      </c>
      <c r="B3" s="44" t="s">
        <v>114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70573946.35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-43696053.650000006</v>
      </c>
      <c r="W7" s="17">
        <f>R7/J7</f>
        <v>0.6176069515183337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1894761.25</v>
      </c>
      <c r="S8" s="26"/>
      <c r="T8" s="26"/>
      <c r="U8" s="26"/>
      <c r="V8" s="32">
        <f>R8-J8</f>
        <v>-616238.75</v>
      </c>
      <c r="W8" s="33">
        <f>R8/J8</f>
        <v>0.7545843289526085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10521135.37</v>
      </c>
      <c r="S9" s="26"/>
      <c r="T9" s="26"/>
      <c r="U9" s="26"/>
      <c r="V9" s="32">
        <f>R9-J9</f>
        <v>-2271864.630000001</v>
      </c>
      <c r="W9" s="33">
        <f>R9/J9</f>
        <v>0.8224134581411708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-87670.91</v>
      </c>
      <c r="S10" s="6">
        <v>0</v>
      </c>
      <c r="T10" s="6">
        <v>416543.27</v>
      </c>
      <c r="U10" s="6">
        <v>416543.27</v>
      </c>
      <c r="V10" s="6">
        <f t="shared" si="0"/>
        <v>-87670.91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20270.69</v>
      </c>
      <c r="S11" s="6">
        <v>0</v>
      </c>
      <c r="T11" s="6">
        <v>1838.77</v>
      </c>
      <c r="U11" s="6">
        <v>1838.77</v>
      </c>
      <c r="V11" s="6">
        <f t="shared" si="0"/>
        <v>2270.6899999999987</v>
      </c>
      <c r="W11" s="11">
        <f t="shared" si="1"/>
        <v>1.1261494444444444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627046.62</v>
      </c>
      <c r="S12" s="6"/>
      <c r="T12" s="6"/>
      <c r="U12" s="6"/>
      <c r="V12" s="6">
        <f t="shared" si="0"/>
        <v>-608953.38</v>
      </c>
      <c r="W12" s="11">
        <f t="shared" si="1"/>
        <v>0.5073192718446602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1129390.3</v>
      </c>
      <c r="S13" s="6">
        <v>0</v>
      </c>
      <c r="T13" s="6">
        <v>25849.3</v>
      </c>
      <c r="U13" s="6">
        <v>25849.3</v>
      </c>
      <c r="V13" s="6">
        <f t="shared" si="0"/>
        <v>-561609.7</v>
      </c>
      <c r="W13" s="11">
        <f t="shared" si="1"/>
        <v>0.6678830869308102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790702.36</v>
      </c>
      <c r="S14" s="6"/>
      <c r="T14" s="6"/>
      <c r="U14" s="6"/>
      <c r="V14" s="6">
        <f t="shared" si="0"/>
        <v>-1530297.6400000001</v>
      </c>
      <c r="W14" s="11">
        <f t="shared" si="1"/>
        <v>0.34067314088754846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82185</v>
      </c>
      <c r="S15" s="6"/>
      <c r="T15" s="6"/>
      <c r="U15" s="6"/>
      <c r="V15" s="6">
        <f t="shared" si="0"/>
        <v>-52815</v>
      </c>
      <c r="W15" s="11">
        <f t="shared" si="1"/>
        <v>0.6087777777777778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14415</v>
      </c>
      <c r="S16" s="6"/>
      <c r="T16" s="6"/>
      <c r="U16" s="6"/>
      <c r="V16" s="6">
        <f t="shared" si="0"/>
        <v>-4585</v>
      </c>
      <c r="W16" s="11">
        <f t="shared" si="1"/>
        <v>0.7586842105263157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2568.54</v>
      </c>
      <c r="S17" s="6">
        <v>0</v>
      </c>
      <c r="T17" s="6">
        <v>190.8</v>
      </c>
      <c r="U17" s="6">
        <v>190.8</v>
      </c>
      <c r="V17" s="6">
        <f t="shared" si="0"/>
        <v>-1431.46</v>
      </c>
      <c r="W17" s="11">
        <f t="shared" si="1"/>
        <v>0.642135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13003960</v>
      </c>
      <c r="K18" s="6"/>
      <c r="L18" s="6"/>
      <c r="M18" s="6"/>
      <c r="N18" s="6"/>
      <c r="O18" s="6"/>
      <c r="P18" s="6"/>
      <c r="Q18" s="6"/>
      <c r="R18" s="6">
        <v>8749988.62</v>
      </c>
      <c r="S18" s="6">
        <v>0</v>
      </c>
      <c r="T18" s="6">
        <v>276277.02</v>
      </c>
      <c r="U18" s="6">
        <v>276277.02</v>
      </c>
      <c r="V18" s="6">
        <f t="shared" si="0"/>
        <v>-4253971.380000001</v>
      </c>
      <c r="W18" s="11">
        <f t="shared" si="1"/>
        <v>0.6728710808092303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183068.6</v>
      </c>
      <c r="K19" s="6"/>
      <c r="L19" s="6"/>
      <c r="M19" s="6"/>
      <c r="N19" s="6"/>
      <c r="O19" s="6"/>
      <c r="P19" s="6"/>
      <c r="Q19" s="6"/>
      <c r="R19" s="6">
        <v>183769.1</v>
      </c>
      <c r="S19" s="6"/>
      <c r="T19" s="6"/>
      <c r="U19" s="6"/>
      <c r="V19" s="6">
        <f aca="true" t="shared" si="2" ref="V19:V29">R19-J19</f>
        <v>700.5</v>
      </c>
      <c r="W19" s="11">
        <f aca="true" t="shared" si="3" ref="W19:W29">R19/J19</f>
        <v>1.0038264344622727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151187.14</v>
      </c>
      <c r="S20" s="6"/>
      <c r="T20" s="6"/>
      <c r="U20" s="6"/>
      <c r="V20" s="6">
        <f t="shared" si="2"/>
        <v>-10812.859999999986</v>
      </c>
      <c r="W20" s="11">
        <f t="shared" si="3"/>
        <v>0.933253950617284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76000</v>
      </c>
      <c r="S21" s="6"/>
      <c r="T21" s="6"/>
      <c r="U21" s="6"/>
      <c r="V21" s="6">
        <f t="shared" si="2"/>
        <v>0</v>
      </c>
      <c r="W21" s="11">
        <f t="shared" si="3"/>
        <v>1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7698.38</v>
      </c>
      <c r="S22" s="6"/>
      <c r="T22" s="6"/>
      <c r="U22" s="6"/>
      <c r="V22" s="6">
        <f t="shared" si="2"/>
        <v>7698.38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46920.5</v>
      </c>
      <c r="S23" s="6"/>
      <c r="T23" s="6"/>
      <c r="U23" s="6"/>
      <c r="V23" s="6">
        <f t="shared" si="2"/>
        <v>36920.5</v>
      </c>
      <c r="W23" s="11">
        <f t="shared" si="3"/>
        <v>4.69205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1344.67</v>
      </c>
      <c r="S24" s="6"/>
      <c r="T24" s="6"/>
      <c r="U24" s="6"/>
      <c r="V24" s="6">
        <f t="shared" si="2"/>
        <v>-4655.33</v>
      </c>
      <c r="W24" s="11">
        <f t="shared" si="3"/>
        <v>0.22411166666666668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>
        <v>7000</v>
      </c>
      <c r="S25" s="6"/>
      <c r="T25" s="6"/>
      <c r="U25" s="6"/>
      <c r="V25" s="6">
        <f t="shared" si="2"/>
        <v>-51000</v>
      </c>
      <c r="W25" s="11">
        <f t="shared" si="3"/>
        <v>0.1206896551724138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37500</v>
      </c>
      <c r="S26" s="6"/>
      <c r="T26" s="6"/>
      <c r="U26" s="6"/>
      <c r="V26" s="6">
        <f t="shared" si="2"/>
        <v>22500</v>
      </c>
      <c r="W26" s="11">
        <f t="shared" si="3"/>
        <v>2.5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1250</v>
      </c>
      <c r="S27" s="6"/>
      <c r="T27" s="6"/>
      <c r="U27" s="6"/>
      <c r="V27" s="6">
        <f t="shared" si="2"/>
        <v>1250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-2500</v>
      </c>
      <c r="W28" s="11">
        <f t="shared" si="3"/>
        <v>0.16666666666666666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25539.9</v>
      </c>
      <c r="S29" s="6"/>
      <c r="T29" s="6"/>
      <c r="U29" s="6"/>
      <c r="V29" s="6">
        <f t="shared" si="2"/>
        <v>23539.9</v>
      </c>
      <c r="W29" s="11">
        <f t="shared" si="3"/>
        <v>12.769950000000001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47943.82</v>
      </c>
      <c r="S30" s="6">
        <v>0</v>
      </c>
      <c r="T30" s="6">
        <v>300</v>
      </c>
      <c r="U30" s="6">
        <v>300</v>
      </c>
      <c r="V30" s="6">
        <f t="shared" si="0"/>
        <v>17943.82</v>
      </c>
      <c r="W30" s="11">
        <f t="shared" si="1"/>
        <v>1.5981273333333332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>
        <v>50</v>
      </c>
      <c r="S32" s="6"/>
      <c r="T32" s="6"/>
      <c r="U32" s="6"/>
      <c r="V32" s="6">
        <f t="shared" si="0"/>
        <v>-1950</v>
      </c>
      <c r="W32" s="11">
        <f t="shared" si="1"/>
        <v>0.025</v>
      </c>
      <c r="X32" s="6"/>
      <c r="Y32" s="7"/>
    </row>
    <row r="33" spans="1:25" ht="105" customHeight="1">
      <c r="A33" s="3"/>
      <c r="B33" s="4" t="s">
        <v>74</v>
      </c>
      <c r="C33" s="3" t="s">
        <v>85</v>
      </c>
      <c r="D33" s="3"/>
      <c r="E33" s="5"/>
      <c r="F33" s="3"/>
      <c r="G33" s="3"/>
      <c r="H33" s="6"/>
      <c r="I33" s="6"/>
      <c r="J33" s="6">
        <v>128000</v>
      </c>
      <c r="K33" s="6"/>
      <c r="L33" s="6"/>
      <c r="M33" s="6"/>
      <c r="N33" s="6"/>
      <c r="O33" s="6"/>
      <c r="P33" s="6"/>
      <c r="Q33" s="6"/>
      <c r="R33" s="6">
        <v>161235.47</v>
      </c>
      <c r="S33" s="6"/>
      <c r="T33" s="6"/>
      <c r="U33" s="6"/>
      <c r="V33" s="6">
        <f t="shared" si="0"/>
        <v>33235.47</v>
      </c>
      <c r="W33" s="11">
        <f t="shared" si="1"/>
        <v>1.259652109375</v>
      </c>
      <c r="X33" s="6"/>
      <c r="Y33" s="7"/>
    </row>
    <row r="34" spans="1:25" ht="25.5">
      <c r="A34" s="3"/>
      <c r="B34" s="4" t="s">
        <v>41</v>
      </c>
      <c r="C34" s="3" t="s">
        <v>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-14562.05</v>
      </c>
      <c r="S34" s="6"/>
      <c r="T34" s="6"/>
      <c r="U34" s="6"/>
      <c r="V34" s="6">
        <f t="shared" si="0"/>
        <v>-14562.05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42</v>
      </c>
      <c r="C35" s="13"/>
      <c r="D35" s="13"/>
      <c r="E35" s="14"/>
      <c r="F35" s="13"/>
      <c r="G35" s="13"/>
      <c r="H35" s="15"/>
      <c r="I35" s="15"/>
      <c r="J35" s="15">
        <f>SUM(J7:J34)</f>
        <v>148792028.6</v>
      </c>
      <c r="K35" s="15"/>
      <c r="L35" s="15"/>
      <c r="M35" s="15"/>
      <c r="N35" s="15"/>
      <c r="O35" s="15"/>
      <c r="P35" s="15"/>
      <c r="Q35" s="15"/>
      <c r="R35" s="15">
        <f>SUM(R7:R34)</f>
        <v>95052116.12</v>
      </c>
      <c r="S35" s="15"/>
      <c r="T35" s="15"/>
      <c r="U35" s="15"/>
      <c r="V35" s="15">
        <f t="shared" si="0"/>
        <v>-53739912.47999999</v>
      </c>
      <c r="W35" s="16">
        <f>R35/J35</f>
        <v>0.638825325619628</v>
      </c>
      <c r="X35" s="6"/>
      <c r="Y35" s="7"/>
    </row>
    <row r="36" spans="1:25" ht="40.5" customHeight="1">
      <c r="A36" s="3" t="s">
        <v>20</v>
      </c>
      <c r="B36" s="4" t="s">
        <v>84</v>
      </c>
      <c r="C36" s="3" t="s">
        <v>63</v>
      </c>
      <c r="D36" s="3"/>
      <c r="E36" s="5"/>
      <c r="F36" s="3"/>
      <c r="G36" s="3"/>
      <c r="H36" s="6">
        <v>0</v>
      </c>
      <c r="I36" s="6">
        <v>0</v>
      </c>
      <c r="J36" s="6">
        <v>301644000</v>
      </c>
      <c r="K36" s="6"/>
      <c r="L36" s="6"/>
      <c r="M36" s="6"/>
      <c r="N36" s="6"/>
      <c r="O36" s="6"/>
      <c r="P36" s="6"/>
      <c r="Q36" s="6"/>
      <c r="R36" s="6">
        <v>201096000</v>
      </c>
      <c r="S36" s="6">
        <v>2415000</v>
      </c>
      <c r="T36" s="6">
        <v>20859000</v>
      </c>
      <c r="U36" s="6">
        <v>18444000</v>
      </c>
      <c r="V36" s="6">
        <f t="shared" si="0"/>
        <v>-100548000</v>
      </c>
      <c r="W36" s="11">
        <f t="shared" si="1"/>
        <v>0.6666666666666666</v>
      </c>
      <c r="X36" s="6">
        <v>-18444000</v>
      </c>
      <c r="Y36" s="7"/>
    </row>
    <row r="37" spans="1:25" ht="40.5" customHeight="1">
      <c r="A37" s="3"/>
      <c r="B37" s="4" t="s">
        <v>75</v>
      </c>
      <c r="C37" s="3" t="s">
        <v>77</v>
      </c>
      <c r="D37" s="3"/>
      <c r="E37" s="5"/>
      <c r="F37" s="3"/>
      <c r="G37" s="3"/>
      <c r="H37" s="6"/>
      <c r="I37" s="6"/>
      <c r="J37" s="6">
        <v>173341000</v>
      </c>
      <c r="K37" s="6"/>
      <c r="L37" s="6"/>
      <c r="M37" s="6"/>
      <c r="N37" s="6"/>
      <c r="O37" s="6"/>
      <c r="P37" s="6"/>
      <c r="Q37" s="6"/>
      <c r="R37" s="6">
        <v>115560000</v>
      </c>
      <c r="S37" s="6"/>
      <c r="T37" s="6"/>
      <c r="U37" s="6"/>
      <c r="V37" s="6">
        <f t="shared" si="0"/>
        <v>-57781000</v>
      </c>
      <c r="W37" s="11">
        <f t="shared" si="1"/>
        <v>0.6666628206829314</v>
      </c>
      <c r="X37" s="6"/>
      <c r="Y37" s="7"/>
    </row>
    <row r="38" spans="1:25" ht="65.25" customHeight="1">
      <c r="A38" s="3"/>
      <c r="B38" s="36" t="s">
        <v>76</v>
      </c>
      <c r="C38" s="3" t="s">
        <v>72</v>
      </c>
      <c r="D38" s="3"/>
      <c r="E38" s="5"/>
      <c r="F38" s="3"/>
      <c r="G38" s="3"/>
      <c r="H38" s="6"/>
      <c r="I38" s="6"/>
      <c r="J38" s="6">
        <v>1125130.56</v>
      </c>
      <c r="K38" s="6"/>
      <c r="L38" s="6"/>
      <c r="M38" s="6"/>
      <c r="N38" s="6"/>
      <c r="O38" s="6"/>
      <c r="P38" s="6"/>
      <c r="Q38" s="6"/>
      <c r="R38" s="6">
        <v>1125130.56</v>
      </c>
      <c r="S38" s="6"/>
      <c r="T38" s="6"/>
      <c r="U38" s="6"/>
      <c r="V38" s="6">
        <f t="shared" si="0"/>
        <v>0</v>
      </c>
      <c r="W38" s="11">
        <f t="shared" si="1"/>
        <v>1</v>
      </c>
      <c r="X38" s="6"/>
      <c r="Y38" s="7"/>
    </row>
    <row r="39" spans="1:25" ht="47.25" customHeight="1">
      <c r="A39" s="3"/>
      <c r="B39" s="36" t="s">
        <v>109</v>
      </c>
      <c r="C39" s="3" t="s">
        <v>108</v>
      </c>
      <c r="D39" s="3"/>
      <c r="E39" s="5"/>
      <c r="F39" s="3"/>
      <c r="G39" s="3"/>
      <c r="H39" s="6"/>
      <c r="I39" s="6"/>
      <c r="J39" s="6">
        <v>154300</v>
      </c>
      <c r="K39" s="6"/>
      <c r="L39" s="6"/>
      <c r="M39" s="6"/>
      <c r="N39" s="6"/>
      <c r="O39" s="6"/>
      <c r="P39" s="6"/>
      <c r="Q39" s="6"/>
      <c r="R39" s="6">
        <v>154300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64</v>
      </c>
      <c r="D40" s="3"/>
      <c r="E40" s="5"/>
      <c r="F40" s="3"/>
      <c r="G40" s="3"/>
      <c r="H40" s="6">
        <v>0</v>
      </c>
      <c r="I40" s="6">
        <v>0</v>
      </c>
      <c r="J40" s="6">
        <v>19380600</v>
      </c>
      <c r="K40" s="6"/>
      <c r="L40" s="6"/>
      <c r="M40" s="6"/>
      <c r="N40" s="6"/>
      <c r="O40" s="6"/>
      <c r="P40" s="6"/>
      <c r="Q40" s="6"/>
      <c r="R40" s="6">
        <v>14574200</v>
      </c>
      <c r="S40" s="6">
        <v>0</v>
      </c>
      <c r="T40" s="6">
        <v>852216</v>
      </c>
      <c r="U40" s="6">
        <v>852216</v>
      </c>
      <c r="V40" s="6">
        <f t="shared" si="0"/>
        <v>-4806400</v>
      </c>
      <c r="W40" s="11">
        <f t="shared" si="1"/>
        <v>0.7519994221025149</v>
      </c>
      <c r="X40" s="6">
        <v>-852216</v>
      </c>
      <c r="Y40" s="7"/>
    </row>
    <row r="41" spans="1:25" ht="38.25">
      <c r="A41" s="3"/>
      <c r="B41" s="4" t="s">
        <v>23</v>
      </c>
      <c r="C41" s="3" t="s">
        <v>65</v>
      </c>
      <c r="D41" s="3"/>
      <c r="E41" s="5"/>
      <c r="F41" s="3"/>
      <c r="G41" s="3"/>
      <c r="H41" s="6"/>
      <c r="I41" s="6"/>
      <c r="J41" s="6">
        <v>8908800</v>
      </c>
      <c r="K41" s="6"/>
      <c r="L41" s="6"/>
      <c r="M41" s="6"/>
      <c r="N41" s="6"/>
      <c r="O41" s="6"/>
      <c r="P41" s="6"/>
      <c r="Q41" s="6"/>
      <c r="R41" s="6">
        <v>3874333.36</v>
      </c>
      <c r="S41" s="6"/>
      <c r="T41" s="6"/>
      <c r="U41" s="6"/>
      <c r="V41" s="6">
        <f t="shared" si="0"/>
        <v>-5034466.640000001</v>
      </c>
      <c r="W41" s="11">
        <f t="shared" si="1"/>
        <v>0.43488835308908047</v>
      </c>
      <c r="X41" s="6"/>
      <c r="Y41" s="7"/>
    </row>
    <row r="42" spans="1:25" ht="38.25">
      <c r="A42" s="3"/>
      <c r="B42" s="4" t="s">
        <v>30</v>
      </c>
      <c r="C42" s="3" t="s">
        <v>66</v>
      </c>
      <c r="D42" s="3"/>
      <c r="E42" s="5"/>
      <c r="F42" s="3"/>
      <c r="G42" s="3"/>
      <c r="H42" s="6"/>
      <c r="I42" s="6"/>
      <c r="J42" s="6">
        <v>88762400</v>
      </c>
      <c r="K42" s="6"/>
      <c r="L42" s="6"/>
      <c r="M42" s="6"/>
      <c r="N42" s="6"/>
      <c r="O42" s="6"/>
      <c r="P42" s="6"/>
      <c r="Q42" s="6"/>
      <c r="R42" s="6">
        <v>69560096.52</v>
      </c>
      <c r="S42" s="6"/>
      <c r="T42" s="6"/>
      <c r="U42" s="6"/>
      <c r="V42" s="6">
        <f t="shared" si="0"/>
        <v>-19202303.480000004</v>
      </c>
      <c r="W42" s="11">
        <f t="shared" si="1"/>
        <v>0.783666242913666</v>
      </c>
      <c r="X42" s="6"/>
      <c r="Y42" s="7"/>
    </row>
    <row r="43" spans="1:25" ht="43.5" customHeight="1">
      <c r="A43" s="3"/>
      <c r="B43" s="4" t="s">
        <v>53</v>
      </c>
      <c r="C43" s="3" t="s">
        <v>67</v>
      </c>
      <c r="D43" s="3"/>
      <c r="E43" s="5"/>
      <c r="F43" s="3"/>
      <c r="G43" s="3"/>
      <c r="H43" s="6"/>
      <c r="I43" s="6"/>
      <c r="J43" s="6">
        <v>6461100</v>
      </c>
      <c r="K43" s="6"/>
      <c r="L43" s="6"/>
      <c r="M43" s="6"/>
      <c r="N43" s="6"/>
      <c r="O43" s="6"/>
      <c r="P43" s="6"/>
      <c r="Q43" s="6"/>
      <c r="R43" s="6">
        <v>4910122.37</v>
      </c>
      <c r="S43" s="6"/>
      <c r="T43" s="6"/>
      <c r="U43" s="6"/>
      <c r="V43" s="6">
        <f t="shared" si="0"/>
        <v>-1550977.63</v>
      </c>
      <c r="W43" s="11">
        <f t="shared" si="1"/>
        <v>0.7599514587299376</v>
      </c>
      <c r="X43" s="6"/>
      <c r="Y43" s="7"/>
    </row>
    <row r="44" spans="1:25" ht="58.5" customHeight="1">
      <c r="A44" s="3"/>
      <c r="B44" s="4" t="s">
        <v>71</v>
      </c>
      <c r="C44" s="3" t="s">
        <v>70</v>
      </c>
      <c r="D44" s="3"/>
      <c r="E44" s="5"/>
      <c r="F44" s="3"/>
      <c r="G44" s="3"/>
      <c r="H44" s="6"/>
      <c r="I44" s="6"/>
      <c r="J44" s="6">
        <v>1200</v>
      </c>
      <c r="K44" s="6"/>
      <c r="L44" s="6"/>
      <c r="M44" s="6"/>
      <c r="N44" s="6"/>
      <c r="O44" s="6"/>
      <c r="P44" s="6"/>
      <c r="Q44" s="6"/>
      <c r="R44" s="6">
        <v>1200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244152400</v>
      </c>
      <c r="K45" s="6"/>
      <c r="L45" s="6"/>
      <c r="M45" s="6"/>
      <c r="N45" s="6"/>
      <c r="O45" s="6"/>
      <c r="P45" s="6"/>
      <c r="Q45" s="6"/>
      <c r="R45" s="6">
        <v>165405000</v>
      </c>
      <c r="S45" s="6"/>
      <c r="T45" s="6"/>
      <c r="U45" s="6"/>
      <c r="V45" s="6">
        <f t="shared" si="0"/>
        <v>-78747400</v>
      </c>
      <c r="W45" s="11">
        <f t="shared" si="1"/>
        <v>0.6774662055339206</v>
      </c>
      <c r="X45" s="6"/>
      <c r="Y45" s="7"/>
    </row>
    <row r="46" spans="1:25" ht="81" customHeight="1">
      <c r="A46" s="20"/>
      <c r="B46" s="4" t="s">
        <v>107</v>
      </c>
      <c r="C46" s="3" t="s">
        <v>106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1925000</v>
      </c>
      <c r="S46" s="6"/>
      <c r="T46" s="6"/>
      <c r="U46" s="6"/>
      <c r="V46" s="6">
        <f t="shared" si="0"/>
        <v>-875000</v>
      </c>
      <c r="W46" s="11">
        <f t="shared" si="1"/>
        <v>0.6875</v>
      </c>
      <c r="X46" s="6"/>
      <c r="Y46" s="7"/>
    </row>
    <row r="47" spans="1:25" ht="66" customHeight="1">
      <c r="A47" s="20"/>
      <c r="B47" s="4" t="s">
        <v>89</v>
      </c>
      <c r="C47" s="3" t="s">
        <v>88</v>
      </c>
      <c r="D47" s="3"/>
      <c r="E47" s="5"/>
      <c r="F47" s="3"/>
      <c r="G47" s="3"/>
      <c r="H47" s="6"/>
      <c r="I47" s="6"/>
      <c r="J47" s="6">
        <v>13027000</v>
      </c>
      <c r="K47" s="6"/>
      <c r="L47" s="6"/>
      <c r="M47" s="6"/>
      <c r="N47" s="6"/>
      <c r="O47" s="6"/>
      <c r="P47" s="6"/>
      <c r="Q47" s="6"/>
      <c r="R47" s="6">
        <v>8614942.35</v>
      </c>
      <c r="S47" s="6"/>
      <c r="T47" s="6"/>
      <c r="U47" s="6"/>
      <c r="V47" s="6">
        <f t="shared" si="0"/>
        <v>-4412057.65</v>
      </c>
      <c r="W47" s="11">
        <f t="shared" si="1"/>
        <v>0.6613143739924772</v>
      </c>
      <c r="X47" s="6"/>
      <c r="Y47" s="7"/>
    </row>
    <row r="48" spans="1:25" ht="33" customHeight="1">
      <c r="A48" s="20"/>
      <c r="B48" s="4" t="s">
        <v>79</v>
      </c>
      <c r="C48" s="3" t="s">
        <v>78</v>
      </c>
      <c r="D48" s="3"/>
      <c r="E48" s="5"/>
      <c r="F48" s="3"/>
      <c r="G48" s="3"/>
      <c r="H48" s="6"/>
      <c r="I48" s="6"/>
      <c r="J48" s="6">
        <v>18670000</v>
      </c>
      <c r="K48" s="6"/>
      <c r="L48" s="6"/>
      <c r="M48" s="6"/>
      <c r="N48" s="6"/>
      <c r="O48" s="6"/>
      <c r="P48" s="6"/>
      <c r="Q48" s="6"/>
      <c r="R48" s="6">
        <v>13652492.45</v>
      </c>
      <c r="S48" s="6"/>
      <c r="T48" s="6"/>
      <c r="U48" s="6"/>
      <c r="V48" s="6">
        <f t="shared" si="0"/>
        <v>-5017507.550000001</v>
      </c>
      <c r="W48" s="11">
        <f t="shared" si="1"/>
        <v>0.7312529432244241</v>
      </c>
      <c r="X48" s="6"/>
      <c r="Y48" s="7"/>
    </row>
    <row r="49" spans="1:25" ht="66.75" customHeight="1">
      <c r="A49" s="20"/>
      <c r="B49" s="4" t="s">
        <v>112</v>
      </c>
      <c r="C49" s="3" t="s">
        <v>113</v>
      </c>
      <c r="D49" s="3"/>
      <c r="E49" s="5"/>
      <c r="F49" s="3"/>
      <c r="G49" s="3"/>
      <c r="H49" s="6"/>
      <c r="I49" s="6"/>
      <c r="J49" s="6">
        <v>194089.52</v>
      </c>
      <c r="K49" s="6"/>
      <c r="L49" s="6"/>
      <c r="M49" s="6"/>
      <c r="N49" s="6"/>
      <c r="O49" s="6"/>
      <c r="P49" s="6"/>
      <c r="Q49" s="6"/>
      <c r="R49" s="6">
        <v>194089.52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51">
      <c r="A50" s="20"/>
      <c r="B50" s="4" t="s">
        <v>52</v>
      </c>
      <c r="C50" s="3" t="s">
        <v>69</v>
      </c>
      <c r="D50" s="3"/>
      <c r="E50" s="5"/>
      <c r="F50" s="3"/>
      <c r="G50" s="3"/>
      <c r="H50" s="6"/>
      <c r="I50" s="6"/>
      <c r="J50" s="21">
        <v>-7574370.65</v>
      </c>
      <c r="K50" s="6"/>
      <c r="L50" s="6"/>
      <c r="M50" s="6"/>
      <c r="N50" s="6"/>
      <c r="O50" s="6"/>
      <c r="P50" s="6"/>
      <c r="Q50" s="6"/>
      <c r="R50" s="6">
        <v>-7574370.65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37" t="s">
        <v>59</v>
      </c>
      <c r="B51" s="38"/>
      <c r="C51" s="38"/>
      <c r="D51" s="38"/>
      <c r="E51" s="38"/>
      <c r="F51" s="38"/>
      <c r="G51" s="39"/>
      <c r="H51" s="8">
        <v>69440000</v>
      </c>
      <c r="I51" s="8">
        <v>0</v>
      </c>
      <c r="J51" s="8">
        <f>SUM(J35:J50)</f>
        <v>1019839678.03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SUM(R35:R50)</f>
        <v>688124652.6000001</v>
      </c>
      <c r="S51" s="8">
        <v>6381000</v>
      </c>
      <c r="T51" s="8">
        <v>46581429.77</v>
      </c>
      <c r="U51" s="8">
        <v>40200429.77</v>
      </c>
      <c r="V51" s="8">
        <f t="shared" si="0"/>
        <v>-331715025.4299998</v>
      </c>
      <c r="W51" s="9">
        <f>R51/J51</f>
        <v>0.6747380666039923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104</v>
      </c>
      <c r="C53" s="35"/>
      <c r="R53" s="34"/>
      <c r="S53" s="34"/>
      <c r="T53" s="34"/>
      <c r="U53" s="34"/>
      <c r="V53" s="34" t="s">
        <v>105</v>
      </c>
      <c r="W53" s="34"/>
    </row>
    <row r="54" ht="12.75">
      <c r="B54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1:G51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2022-03-03T11:11:07Z</cp:lastPrinted>
  <dcterms:created xsi:type="dcterms:W3CDTF">2007-03-21T04:54:30Z</dcterms:created>
  <dcterms:modified xsi:type="dcterms:W3CDTF">2022-09-06T06:06:26Z</dcterms:modified>
  <cp:category/>
  <cp:version/>
  <cp:contentType/>
  <cp:contentStatus/>
</cp:coreProperties>
</file>