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55" windowWidth="10005" windowHeight="61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<sst xmlns="http://schemas.openxmlformats.org/spreadsheetml/2006/main" count="133" uniqueCount="115">
  <si>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</si>
  <si>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</si>
  <si>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</si>
  <si>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</si>
  <si>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</si>
  <si>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</si>
  <si>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</si>
  <si>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</si>
  <si>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</si>
  <si>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</si>
  <si>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</si>
  <si>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</si>
  <si>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</si>
  <si>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</si>
  <si>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</si>
  <si>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</si>
  <si>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</si>
  <si>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</si>
  <si>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</si>
  <si>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</si>
  <si>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</si>
  <si>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</si>
  <si>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</si>
  <si>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</si>
  <si>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</si>
  <si>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</si>
  <si>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</si>
  <si>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</si>
  <si>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</si>
  <si>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</si>
  <si>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</si>
  <si>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</si>
  <si>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</si>
  <si>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</si>
  <si>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</si>
  <si>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</si>
  <si>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</si>
  <si>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</si>
  <si>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</si>
  <si>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</si>
  <si>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</si>
  <si>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</si>
  <si>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</si>
  <si>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</si>
  <si>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</si>
  <si>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</si>
  <si>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</si>
  <si>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</si>
  <si>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</si>
  <si>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</si>
  <si>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</si>
  <si>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</si>
  <si>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</si>
  <si>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</si>
  <si>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</si>
  <si>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</si>
  <si>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</si>
  <si>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</si>
  <si>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</si>
  <si>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</si>
  <si>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</si>
  <si>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</si>
  <si>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</si>
  <si>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</si>
  <si>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</si>
  <si>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</si>
  <si>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</si>
  <si>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</si>
  <si>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</si>
  <si>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</si>
  <si>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</si>
  <si>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</si>
  <si>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</si>
  <si>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</si>
  <si>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</si>
  <si>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</si>
  <si>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</si>
  <si>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</si>
  <si>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</si>
  <si>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</si>
  <si>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</si>
  <si>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</si>
  <si>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</si>
  <si>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</si>
  <si>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</si>
  <si>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</si>
  <si>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</si>
  <si>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</si>
  <si>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</si>
  <si>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</si>
  <si>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</si>
  <si>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</si>
  <si>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</si>
  <si>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</si>
  <si>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</si>
  <si>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</si>
  <si>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</si>
  <si>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</si>
  <si>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</si>
  <si>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</si>
  <si>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</si>
  <si>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</si>
  <si>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</si>
  <si>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</si>
  <si>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</si>
  <si>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</si>
  <si>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</si>
  <si>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</si>
  <si>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</si>
  <si>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</si>
  <si>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</si>
  <si>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</si>
  <si>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по состоянию на 01.04.2022 г.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</si>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</sst>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46">
      <selection activeCell="V50" sqref="V5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112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22730139.5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-91539860.5</v>
      </c>
      <c r="W7" s="17">
        <f>R7/J7</f>
        <v>0.19891607158484292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2511000</v>
      </c>
      <c r="K8" s="25"/>
      <c r="L8" s="25"/>
      <c r="M8" s="25"/>
      <c r="N8" s="25"/>
      <c r="O8" s="25"/>
      <c r="P8" s="26"/>
      <c r="Q8" s="26"/>
      <c r="R8" s="28">
        <v>653660</v>
      </c>
      <c r="S8" s="26"/>
      <c r="T8" s="26"/>
      <c r="U8" s="26"/>
      <c r="V8" s="32">
        <f>R8-J8</f>
        <v>-1857340</v>
      </c>
      <c r="W8" s="33">
        <f>R8/J8</f>
        <v>0.2603185981680605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2562498.49</v>
      </c>
      <c r="S9" s="26"/>
      <c r="T9" s="26"/>
      <c r="U9" s="26"/>
      <c r="V9" s="32">
        <f>R9-J9</f>
        <v>-10230501.51</v>
      </c>
      <c r="W9" s="33">
        <f>R9/J9</f>
        <v>0.20030473618385056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-83824.21</v>
      </c>
      <c r="S10" s="6">
        <v>0</v>
      </c>
      <c r="T10" s="6">
        <v>416543.27</v>
      </c>
      <c r="U10" s="6">
        <v>416543.27</v>
      </c>
      <c r="V10" s="6">
        <f t="shared" si="0"/>
        <v>-83824.21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16975.09</v>
      </c>
      <c r="S11" s="6">
        <v>0</v>
      </c>
      <c r="T11" s="6">
        <v>1838.77</v>
      </c>
      <c r="U11" s="6">
        <v>1838.77</v>
      </c>
      <c r="V11" s="6">
        <f t="shared" si="0"/>
        <v>-1024.9099999999999</v>
      </c>
      <c r="W11" s="11">
        <f t="shared" si="1"/>
        <v>0.9430605555555556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506032.03</v>
      </c>
      <c r="S12" s="6"/>
      <c r="T12" s="6"/>
      <c r="U12" s="6"/>
      <c r="V12" s="6">
        <f t="shared" si="0"/>
        <v>-729967.97</v>
      </c>
      <c r="W12" s="11">
        <f t="shared" si="1"/>
        <v>0.40941102750809066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304199.48</v>
      </c>
      <c r="S13" s="6">
        <v>0</v>
      </c>
      <c r="T13" s="6">
        <v>25849.3</v>
      </c>
      <c r="U13" s="6">
        <v>25849.3</v>
      </c>
      <c r="V13" s="6">
        <f t="shared" si="0"/>
        <v>-1386800.52</v>
      </c>
      <c r="W13" s="11">
        <f t="shared" si="1"/>
        <v>0.17989324659964517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248801.89</v>
      </c>
      <c r="S14" s="6"/>
      <c r="T14" s="6"/>
      <c r="U14" s="6"/>
      <c r="V14" s="6">
        <f t="shared" si="0"/>
        <v>-2072198.1099999999</v>
      </c>
      <c r="W14" s="11">
        <f t="shared" si="1"/>
        <v>0.10719598879793193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4477.5</v>
      </c>
      <c r="S15" s="6"/>
      <c r="T15" s="6"/>
      <c r="U15" s="6"/>
      <c r="V15" s="6">
        <f t="shared" si="0"/>
        <v>-130522.5</v>
      </c>
      <c r="W15" s="11">
        <f t="shared" si="1"/>
        <v>0.033166666666666664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5115</v>
      </c>
      <c r="S16" s="6"/>
      <c r="T16" s="6"/>
      <c r="U16" s="6"/>
      <c r="V16" s="6">
        <f t="shared" si="0"/>
        <v>-13885</v>
      </c>
      <c r="W16" s="11">
        <f t="shared" si="1"/>
        <v>0.26921052631578946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1822.98</v>
      </c>
      <c r="S17" s="6">
        <v>0</v>
      </c>
      <c r="T17" s="6">
        <v>190.8</v>
      </c>
      <c r="U17" s="6">
        <v>190.8</v>
      </c>
      <c r="V17" s="6">
        <f t="shared" si="0"/>
        <v>-2177.02</v>
      </c>
      <c r="W17" s="11">
        <f t="shared" si="1"/>
        <v>0.455745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13003960</v>
      </c>
      <c r="K18" s="6"/>
      <c r="L18" s="6"/>
      <c r="M18" s="6"/>
      <c r="N18" s="6"/>
      <c r="O18" s="6"/>
      <c r="P18" s="6"/>
      <c r="Q18" s="6"/>
      <c r="R18" s="6">
        <v>3483640.41</v>
      </c>
      <c r="S18" s="6">
        <v>0</v>
      </c>
      <c r="T18" s="6">
        <v>276277.02</v>
      </c>
      <c r="U18" s="6">
        <v>276277.02</v>
      </c>
      <c r="V18" s="6">
        <f t="shared" si="0"/>
        <v>-9520319.59</v>
      </c>
      <c r="W18" s="11">
        <f t="shared" si="1"/>
        <v>0.2678907355913122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143068.6</v>
      </c>
      <c r="K19" s="6"/>
      <c r="L19" s="6"/>
      <c r="M19" s="6"/>
      <c r="N19" s="6"/>
      <c r="O19" s="6"/>
      <c r="P19" s="6"/>
      <c r="Q19" s="6"/>
      <c r="R19" s="6">
        <v>55068.6</v>
      </c>
      <c r="S19" s="6"/>
      <c r="T19" s="6"/>
      <c r="U19" s="6"/>
      <c r="V19" s="6">
        <f aca="true" t="shared" si="2" ref="V19:V29">R19-J19</f>
        <v>-88000</v>
      </c>
      <c r="W19" s="11">
        <f aca="true" t="shared" si="3" ref="W19:W29">R19/J19</f>
        <v>0.3849104555437042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96232.25</v>
      </c>
      <c r="S20" s="6"/>
      <c r="T20" s="6"/>
      <c r="U20" s="6"/>
      <c r="V20" s="6">
        <f t="shared" si="2"/>
        <v>-65767.75</v>
      </c>
      <c r="W20" s="11">
        <f t="shared" si="3"/>
        <v>0.5940262345679013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 t="shared" si="2"/>
        <v>-76000</v>
      </c>
      <c r="W21" s="11">
        <f t="shared" si="3"/>
        <v>0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2551.34</v>
      </c>
      <c r="S22" s="6"/>
      <c r="T22" s="6"/>
      <c r="U22" s="6"/>
      <c r="V22" s="6">
        <f t="shared" si="2"/>
        <v>2551.34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24254.99</v>
      </c>
      <c r="S23" s="6"/>
      <c r="T23" s="6"/>
      <c r="U23" s="6"/>
      <c r="V23" s="6">
        <f t="shared" si="2"/>
        <v>14254.990000000002</v>
      </c>
      <c r="W23" s="11">
        <f t="shared" si="3"/>
        <v>2.4254990000000003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>
        <v>550</v>
      </c>
      <c r="S24" s="6"/>
      <c r="T24" s="6"/>
      <c r="U24" s="6"/>
      <c r="V24" s="6">
        <f t="shared" si="2"/>
        <v>-5450</v>
      </c>
      <c r="W24" s="11">
        <f t="shared" si="3"/>
        <v>0.09166666666666666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-58000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>
        <v>7500</v>
      </c>
      <c r="S26" s="6"/>
      <c r="T26" s="6"/>
      <c r="U26" s="6"/>
      <c r="V26" s="6">
        <f t="shared" si="2"/>
        <v>-7500</v>
      </c>
      <c r="W26" s="11">
        <f t="shared" si="3"/>
        <v>0.5</v>
      </c>
      <c r="X26" s="6"/>
      <c r="Y26" s="7"/>
    </row>
    <row r="27" spans="1:25" ht="132.75" customHeight="1">
      <c r="A27" s="3"/>
      <c r="B27" s="4" t="s">
        <v>111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500</v>
      </c>
      <c r="S27" s="6"/>
      <c r="T27" s="6"/>
      <c r="U27" s="6"/>
      <c r="V27" s="6">
        <f t="shared" si="2"/>
        <v>500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2"/>
        <v>-3000</v>
      </c>
      <c r="W28" s="11">
        <f t="shared" si="3"/>
        <v>0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2000</v>
      </c>
      <c r="K29" s="6"/>
      <c r="L29" s="6"/>
      <c r="M29" s="6"/>
      <c r="N29" s="6"/>
      <c r="O29" s="6"/>
      <c r="P29" s="6"/>
      <c r="Q29" s="6"/>
      <c r="R29" s="6">
        <v>8767.74</v>
      </c>
      <c r="S29" s="6"/>
      <c r="T29" s="6"/>
      <c r="U29" s="6"/>
      <c r="V29" s="6">
        <f t="shared" si="2"/>
        <v>6767.74</v>
      </c>
      <c r="W29" s="11">
        <f t="shared" si="3"/>
        <v>4.38387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30000</v>
      </c>
      <c r="K30" s="6"/>
      <c r="L30" s="6"/>
      <c r="M30" s="6"/>
      <c r="N30" s="6"/>
      <c r="O30" s="6"/>
      <c r="P30" s="6"/>
      <c r="Q30" s="6"/>
      <c r="R30" s="6">
        <v>13982.35</v>
      </c>
      <c r="S30" s="6">
        <v>0</v>
      </c>
      <c r="T30" s="6">
        <v>300</v>
      </c>
      <c r="U30" s="6">
        <v>300</v>
      </c>
      <c r="V30" s="6">
        <f t="shared" si="0"/>
        <v>-16017.65</v>
      </c>
      <c r="W30" s="11">
        <f t="shared" si="1"/>
        <v>0.46607833333333337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115000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-115000</v>
      </c>
      <c r="W31" s="11">
        <f t="shared" si="1"/>
        <v>0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-2000</v>
      </c>
      <c r="W32" s="11">
        <f t="shared" si="1"/>
        <v>0</v>
      </c>
      <c r="X32" s="6"/>
      <c r="Y32" s="7"/>
    </row>
    <row r="33" spans="1:25" ht="105" customHeight="1">
      <c r="A33" s="3"/>
      <c r="B33" s="4" t="s">
        <v>74</v>
      </c>
      <c r="C33" s="3" t="s">
        <v>85</v>
      </c>
      <c r="D33" s="3"/>
      <c r="E33" s="5"/>
      <c r="F33" s="3"/>
      <c r="G33" s="3"/>
      <c r="H33" s="6"/>
      <c r="I33" s="6"/>
      <c r="J33" s="6">
        <v>128000</v>
      </c>
      <c r="K33" s="6"/>
      <c r="L33" s="6"/>
      <c r="M33" s="6"/>
      <c r="N33" s="6"/>
      <c r="O33" s="6"/>
      <c r="P33" s="6"/>
      <c r="Q33" s="6"/>
      <c r="R33" s="6">
        <v>45017.97</v>
      </c>
      <c r="S33" s="6"/>
      <c r="T33" s="6"/>
      <c r="U33" s="6"/>
      <c r="V33" s="6">
        <f t="shared" si="0"/>
        <v>-82982.03</v>
      </c>
      <c r="W33" s="11">
        <f t="shared" si="1"/>
        <v>0.351702890625</v>
      </c>
      <c r="X33" s="6"/>
      <c r="Y33" s="7"/>
    </row>
    <row r="34" spans="1:25" ht="25.5">
      <c r="A34" s="3"/>
      <c r="B34" s="4" t="s">
        <v>41</v>
      </c>
      <c r="C34" s="3" t="s">
        <v>29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21715.47</v>
      </c>
      <c r="S34" s="6"/>
      <c r="T34" s="6"/>
      <c r="U34" s="6"/>
      <c r="V34" s="6">
        <f t="shared" si="0"/>
        <v>21715.47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42</v>
      </c>
      <c r="C35" s="13"/>
      <c r="D35" s="13"/>
      <c r="E35" s="14"/>
      <c r="F35" s="13"/>
      <c r="G35" s="13"/>
      <c r="H35" s="15"/>
      <c r="I35" s="15"/>
      <c r="J35" s="15">
        <f>SUM(J7:J34)</f>
        <v>148752028.6</v>
      </c>
      <c r="K35" s="15"/>
      <c r="L35" s="15"/>
      <c r="M35" s="15"/>
      <c r="N35" s="15"/>
      <c r="O35" s="15"/>
      <c r="P35" s="15"/>
      <c r="Q35" s="15"/>
      <c r="R35" s="15">
        <f>SUM(R7:R34)</f>
        <v>30709678.87</v>
      </c>
      <c r="S35" s="15"/>
      <c r="T35" s="15"/>
      <c r="U35" s="15"/>
      <c r="V35" s="15">
        <f t="shared" si="0"/>
        <v>-118042349.72999999</v>
      </c>
      <c r="W35" s="16">
        <f>R35/J35</f>
        <v>0.20644880717949418</v>
      </c>
      <c r="X35" s="6"/>
      <c r="Y35" s="7"/>
    </row>
    <row r="36" spans="1:25" ht="40.5" customHeight="1">
      <c r="A36" s="3" t="s">
        <v>20</v>
      </c>
      <c r="B36" s="4" t="s">
        <v>84</v>
      </c>
      <c r="C36" s="3" t="s">
        <v>63</v>
      </c>
      <c r="D36" s="3"/>
      <c r="E36" s="5"/>
      <c r="F36" s="3"/>
      <c r="G36" s="3"/>
      <c r="H36" s="6">
        <v>0</v>
      </c>
      <c r="I36" s="6">
        <v>0</v>
      </c>
      <c r="J36" s="6">
        <v>301644000</v>
      </c>
      <c r="K36" s="6"/>
      <c r="L36" s="6"/>
      <c r="M36" s="6"/>
      <c r="N36" s="6"/>
      <c r="O36" s="6"/>
      <c r="P36" s="6"/>
      <c r="Q36" s="6"/>
      <c r="R36" s="6">
        <v>75411000</v>
      </c>
      <c r="S36" s="6">
        <v>2415000</v>
      </c>
      <c r="T36" s="6">
        <v>20859000</v>
      </c>
      <c r="U36" s="6">
        <v>18444000</v>
      </c>
      <c r="V36" s="6">
        <f t="shared" si="0"/>
        <v>-226233000</v>
      </c>
      <c r="W36" s="11">
        <f t="shared" si="1"/>
        <v>0.25</v>
      </c>
      <c r="X36" s="6">
        <v>-18444000</v>
      </c>
      <c r="Y36" s="7"/>
    </row>
    <row r="37" spans="1:25" ht="40.5" customHeight="1">
      <c r="A37" s="3"/>
      <c r="B37" s="4" t="s">
        <v>75</v>
      </c>
      <c r="C37" s="3" t="s">
        <v>77</v>
      </c>
      <c r="D37" s="3"/>
      <c r="E37" s="5"/>
      <c r="F37" s="3"/>
      <c r="G37" s="3"/>
      <c r="H37" s="6"/>
      <c r="I37" s="6"/>
      <c r="J37" s="6">
        <v>173341000</v>
      </c>
      <c r="K37" s="6"/>
      <c r="L37" s="6"/>
      <c r="M37" s="6"/>
      <c r="N37" s="6"/>
      <c r="O37" s="6"/>
      <c r="P37" s="6"/>
      <c r="Q37" s="6"/>
      <c r="R37" s="6">
        <v>43335000</v>
      </c>
      <c r="S37" s="6"/>
      <c r="T37" s="6"/>
      <c r="U37" s="6"/>
      <c r="V37" s="6">
        <f t="shared" si="0"/>
        <v>-130006000</v>
      </c>
      <c r="W37" s="11">
        <f t="shared" si="1"/>
        <v>0.24999855775609925</v>
      </c>
      <c r="X37" s="6"/>
      <c r="Y37" s="7"/>
    </row>
    <row r="38" spans="1:25" ht="65.25" customHeight="1">
      <c r="A38" s="3"/>
      <c r="B38" s="36" t="s">
        <v>76</v>
      </c>
      <c r="C38" s="3" t="s">
        <v>72</v>
      </c>
      <c r="D38" s="3"/>
      <c r="E38" s="5"/>
      <c r="F38" s="3"/>
      <c r="G38" s="3"/>
      <c r="H38" s="6"/>
      <c r="I38" s="6"/>
      <c r="J38" s="6">
        <v>1125130.56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-1125130.56</v>
      </c>
      <c r="W38" s="11">
        <f t="shared" si="1"/>
        <v>0</v>
      </c>
      <c r="X38" s="6"/>
      <c r="Y38" s="7"/>
    </row>
    <row r="39" spans="1:25" ht="47.25" customHeight="1">
      <c r="A39" s="3"/>
      <c r="B39" s="36" t="s">
        <v>109</v>
      </c>
      <c r="C39" s="3" t="s">
        <v>108</v>
      </c>
      <c r="D39" s="3"/>
      <c r="E39" s="5"/>
      <c r="F39" s="3"/>
      <c r="G39" s="3"/>
      <c r="H39" s="6"/>
      <c r="I39" s="6"/>
      <c r="J39" s="6">
        <v>154300</v>
      </c>
      <c r="K39" s="6"/>
      <c r="L39" s="6"/>
      <c r="M39" s="6"/>
      <c r="N39" s="6"/>
      <c r="O39" s="6"/>
      <c r="P39" s="6"/>
      <c r="Q39" s="6"/>
      <c r="R39" s="6">
        <v>154300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64</v>
      </c>
      <c r="D40" s="3"/>
      <c r="E40" s="5"/>
      <c r="F40" s="3"/>
      <c r="G40" s="3"/>
      <c r="H40" s="6">
        <v>0</v>
      </c>
      <c r="I40" s="6">
        <v>0</v>
      </c>
      <c r="J40" s="6">
        <v>19380600</v>
      </c>
      <c r="K40" s="6"/>
      <c r="L40" s="6"/>
      <c r="M40" s="6"/>
      <c r="N40" s="6"/>
      <c r="O40" s="6"/>
      <c r="P40" s="6"/>
      <c r="Q40" s="6"/>
      <c r="R40" s="6">
        <v>6618700</v>
      </c>
      <c r="S40" s="6">
        <v>0</v>
      </c>
      <c r="T40" s="6">
        <v>852216</v>
      </c>
      <c r="U40" s="6">
        <v>852216</v>
      </c>
      <c r="V40" s="6">
        <f t="shared" si="0"/>
        <v>-12761900</v>
      </c>
      <c r="W40" s="11">
        <f t="shared" si="1"/>
        <v>0.341511614707491</v>
      </c>
      <c r="X40" s="6">
        <v>-852216</v>
      </c>
      <c r="Y40" s="7"/>
    </row>
    <row r="41" spans="1:25" ht="38.25">
      <c r="A41" s="3"/>
      <c r="B41" s="4" t="s">
        <v>23</v>
      </c>
      <c r="C41" s="3" t="s">
        <v>65</v>
      </c>
      <c r="D41" s="3"/>
      <c r="E41" s="5"/>
      <c r="F41" s="3"/>
      <c r="G41" s="3"/>
      <c r="H41" s="6"/>
      <c r="I41" s="6"/>
      <c r="J41" s="6">
        <v>8908800</v>
      </c>
      <c r="K41" s="6"/>
      <c r="L41" s="6"/>
      <c r="M41" s="6"/>
      <c r="N41" s="6"/>
      <c r="O41" s="6"/>
      <c r="P41" s="6"/>
      <c r="Q41" s="6"/>
      <c r="R41" s="6">
        <v>1840375.01</v>
      </c>
      <c r="S41" s="6"/>
      <c r="T41" s="6"/>
      <c r="U41" s="6"/>
      <c r="V41" s="6">
        <f t="shared" si="0"/>
        <v>-7068424.99</v>
      </c>
      <c r="W41" s="11">
        <f t="shared" si="1"/>
        <v>0.2065794506555316</v>
      </c>
      <c r="X41" s="6"/>
      <c r="Y41" s="7"/>
    </row>
    <row r="42" spans="1:25" ht="38.25">
      <c r="A42" s="3"/>
      <c r="B42" s="4" t="s">
        <v>30</v>
      </c>
      <c r="C42" s="3" t="s">
        <v>66</v>
      </c>
      <c r="D42" s="3"/>
      <c r="E42" s="5"/>
      <c r="F42" s="3"/>
      <c r="G42" s="3"/>
      <c r="H42" s="6"/>
      <c r="I42" s="6"/>
      <c r="J42" s="6">
        <v>88797400</v>
      </c>
      <c r="K42" s="6"/>
      <c r="L42" s="6"/>
      <c r="M42" s="6"/>
      <c r="N42" s="6"/>
      <c r="O42" s="6"/>
      <c r="P42" s="6"/>
      <c r="Q42" s="6"/>
      <c r="R42" s="6">
        <v>32432509.4</v>
      </c>
      <c r="S42" s="6"/>
      <c r="T42" s="6"/>
      <c r="U42" s="6"/>
      <c r="V42" s="6">
        <f t="shared" si="0"/>
        <v>-56364890.6</v>
      </c>
      <c r="W42" s="11">
        <f t="shared" si="1"/>
        <v>0.36524165572415407</v>
      </c>
      <c r="X42" s="6"/>
      <c r="Y42" s="7"/>
    </row>
    <row r="43" spans="1:25" ht="43.5" customHeight="1">
      <c r="A43" s="3"/>
      <c r="B43" s="4" t="s">
        <v>53</v>
      </c>
      <c r="C43" s="3" t="s">
        <v>67</v>
      </c>
      <c r="D43" s="3"/>
      <c r="E43" s="5"/>
      <c r="F43" s="3"/>
      <c r="G43" s="3"/>
      <c r="H43" s="6"/>
      <c r="I43" s="6"/>
      <c r="J43" s="6">
        <v>6461100</v>
      </c>
      <c r="K43" s="6"/>
      <c r="L43" s="6"/>
      <c r="M43" s="6"/>
      <c r="N43" s="6"/>
      <c r="O43" s="6"/>
      <c r="P43" s="6"/>
      <c r="Q43" s="6"/>
      <c r="R43" s="6">
        <v>2100675.81</v>
      </c>
      <c r="S43" s="6"/>
      <c r="T43" s="6"/>
      <c r="U43" s="6"/>
      <c r="V43" s="6">
        <f t="shared" si="0"/>
        <v>-4360424.1899999995</v>
      </c>
      <c r="W43" s="11">
        <f t="shared" si="1"/>
        <v>0.3251266518085156</v>
      </c>
      <c r="X43" s="6"/>
      <c r="Y43" s="7"/>
    </row>
    <row r="44" spans="1:25" ht="58.5" customHeight="1">
      <c r="A44" s="3"/>
      <c r="B44" s="4" t="s">
        <v>71</v>
      </c>
      <c r="C44" s="3" t="s">
        <v>70</v>
      </c>
      <c r="D44" s="3"/>
      <c r="E44" s="5"/>
      <c r="F44" s="3"/>
      <c r="G44" s="3"/>
      <c r="H44" s="6"/>
      <c r="I44" s="6"/>
      <c r="J44" s="6">
        <v>1200</v>
      </c>
      <c r="K44" s="6"/>
      <c r="L44" s="6"/>
      <c r="M44" s="6"/>
      <c r="N44" s="6"/>
      <c r="O44" s="6"/>
      <c r="P44" s="6"/>
      <c r="Q44" s="6"/>
      <c r="R44" s="6">
        <v>520.25</v>
      </c>
      <c r="S44" s="6"/>
      <c r="T44" s="6"/>
      <c r="U44" s="6"/>
      <c r="V44" s="6">
        <f t="shared" si="0"/>
        <v>-679.75</v>
      </c>
      <c r="W44" s="11">
        <f t="shared" si="1"/>
        <v>0.43354166666666666</v>
      </c>
      <c r="X44" s="6"/>
      <c r="Y44" s="7"/>
    </row>
    <row r="45" spans="1:25" ht="34.5" customHeight="1">
      <c r="A45" s="3"/>
      <c r="B45" s="4" t="s">
        <v>24</v>
      </c>
      <c r="C45" s="3" t="s">
        <v>68</v>
      </c>
      <c r="D45" s="3"/>
      <c r="E45" s="5"/>
      <c r="F45" s="3"/>
      <c r="G45" s="3"/>
      <c r="H45" s="6"/>
      <c r="I45" s="6"/>
      <c r="J45" s="6">
        <v>244152400</v>
      </c>
      <c r="K45" s="6"/>
      <c r="L45" s="6"/>
      <c r="M45" s="6"/>
      <c r="N45" s="6"/>
      <c r="O45" s="6"/>
      <c r="P45" s="6"/>
      <c r="Q45" s="6"/>
      <c r="R45" s="6">
        <v>61721000</v>
      </c>
      <c r="S45" s="6"/>
      <c r="T45" s="6"/>
      <c r="U45" s="6"/>
      <c r="V45" s="6">
        <f t="shared" si="0"/>
        <v>-182431400</v>
      </c>
      <c r="W45" s="11">
        <f t="shared" si="1"/>
        <v>0.25279702349843786</v>
      </c>
      <c r="X45" s="6"/>
      <c r="Y45" s="7"/>
    </row>
    <row r="46" spans="1:25" ht="81" customHeight="1">
      <c r="A46" s="20"/>
      <c r="B46" s="4" t="s">
        <v>107</v>
      </c>
      <c r="C46" s="3" t="s">
        <v>106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525000</v>
      </c>
      <c r="S46" s="6"/>
      <c r="T46" s="6"/>
      <c r="U46" s="6"/>
      <c r="V46" s="6">
        <f t="shared" si="0"/>
        <v>-2275000</v>
      </c>
      <c r="W46" s="11">
        <f t="shared" si="1"/>
        <v>0.1875</v>
      </c>
      <c r="X46" s="6"/>
      <c r="Y46" s="7"/>
    </row>
    <row r="47" spans="1:25" ht="66" customHeight="1">
      <c r="A47" s="20"/>
      <c r="B47" s="4" t="s">
        <v>89</v>
      </c>
      <c r="C47" s="3" t="s">
        <v>88</v>
      </c>
      <c r="D47" s="3"/>
      <c r="E47" s="5"/>
      <c r="F47" s="3"/>
      <c r="G47" s="3"/>
      <c r="H47" s="6"/>
      <c r="I47" s="6"/>
      <c r="J47" s="6">
        <v>13027000</v>
      </c>
      <c r="K47" s="6"/>
      <c r="L47" s="6"/>
      <c r="M47" s="6"/>
      <c r="N47" s="6"/>
      <c r="O47" s="6"/>
      <c r="P47" s="6"/>
      <c r="Q47" s="6"/>
      <c r="R47" s="6">
        <v>3162704.71</v>
      </c>
      <c r="S47" s="6"/>
      <c r="T47" s="6"/>
      <c r="U47" s="6"/>
      <c r="V47" s="6">
        <f t="shared" si="0"/>
        <v>-9864295.29</v>
      </c>
      <c r="W47" s="11">
        <f t="shared" si="1"/>
        <v>0.24278074076917172</v>
      </c>
      <c r="X47" s="6"/>
      <c r="Y47" s="7"/>
    </row>
    <row r="48" spans="1:25" ht="33" customHeight="1">
      <c r="A48" s="20"/>
      <c r="B48" s="4" t="s">
        <v>79</v>
      </c>
      <c r="C48" s="3" t="s">
        <v>78</v>
      </c>
      <c r="D48" s="3"/>
      <c r="E48" s="5"/>
      <c r="F48" s="3"/>
      <c r="G48" s="3"/>
      <c r="H48" s="6"/>
      <c r="I48" s="6"/>
      <c r="J48" s="6">
        <v>16244000</v>
      </c>
      <c r="K48" s="6"/>
      <c r="L48" s="6"/>
      <c r="M48" s="6"/>
      <c r="N48" s="6"/>
      <c r="O48" s="6"/>
      <c r="P48" s="6"/>
      <c r="Q48" s="6"/>
      <c r="R48" s="6">
        <v>9059977.96</v>
      </c>
      <c r="S48" s="6"/>
      <c r="T48" s="6"/>
      <c r="U48" s="6"/>
      <c r="V48" s="6">
        <f t="shared" si="0"/>
        <v>-7184022.039999999</v>
      </c>
      <c r="W48" s="11">
        <f t="shared" si="1"/>
        <v>0.5577430411228762</v>
      </c>
      <c r="X48" s="6"/>
      <c r="Y48" s="7"/>
    </row>
    <row r="49" spans="1:25" ht="66.75" customHeight="1">
      <c r="A49" s="20"/>
      <c r="B49" s="4" t="s">
        <v>113</v>
      </c>
      <c r="C49" s="3" t="s">
        <v>114</v>
      </c>
      <c r="D49" s="3"/>
      <c r="E49" s="5"/>
      <c r="F49" s="3"/>
      <c r="G49" s="3"/>
      <c r="H49" s="6"/>
      <c r="I49" s="6"/>
      <c r="J49" s="6">
        <v>194089.52</v>
      </c>
      <c r="K49" s="6"/>
      <c r="L49" s="6"/>
      <c r="M49" s="6"/>
      <c r="N49" s="6"/>
      <c r="O49" s="6"/>
      <c r="P49" s="6"/>
      <c r="Q49" s="6"/>
      <c r="R49" s="6">
        <v>194089.52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51">
      <c r="A50" s="20"/>
      <c r="B50" s="4" t="s">
        <v>52</v>
      </c>
      <c r="C50" s="3" t="s">
        <v>69</v>
      </c>
      <c r="D50" s="3"/>
      <c r="E50" s="5"/>
      <c r="F50" s="3"/>
      <c r="G50" s="3"/>
      <c r="H50" s="6"/>
      <c r="I50" s="6"/>
      <c r="J50" s="21">
        <v>-7574370.65</v>
      </c>
      <c r="K50" s="6"/>
      <c r="L50" s="6"/>
      <c r="M50" s="6"/>
      <c r="N50" s="6"/>
      <c r="O50" s="6"/>
      <c r="P50" s="6"/>
      <c r="Q50" s="6"/>
      <c r="R50" s="6">
        <v>-7574370.65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47" t="s">
        <v>59</v>
      </c>
      <c r="B51" s="48"/>
      <c r="C51" s="48"/>
      <c r="D51" s="48"/>
      <c r="E51" s="48"/>
      <c r="F51" s="48"/>
      <c r="G51" s="49"/>
      <c r="H51" s="8">
        <v>69440000</v>
      </c>
      <c r="I51" s="8">
        <v>0</v>
      </c>
      <c r="J51" s="8">
        <f>SUM(J35:J50)</f>
        <v>1017408678.03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SUM(R35:R50)</f>
        <v>259691160.88000003</v>
      </c>
      <c r="S51" s="8">
        <v>6381000</v>
      </c>
      <c r="T51" s="8">
        <v>46581429.77</v>
      </c>
      <c r="U51" s="8">
        <v>40200429.77</v>
      </c>
      <c r="V51" s="8">
        <f t="shared" si="0"/>
        <v>-757717517.15</v>
      </c>
      <c r="W51" s="9">
        <f>R51/J51</f>
        <v>0.25524763695041197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104</v>
      </c>
      <c r="C53" s="35"/>
      <c r="R53" s="34"/>
      <c r="S53" s="34"/>
      <c r="T53" s="34"/>
      <c r="U53" s="34"/>
      <c r="V53" s="34" t="s">
        <v>105</v>
      </c>
      <c r="W53" s="34"/>
    </row>
    <row r="54" ht="12.75">
      <c r="B54" s="34"/>
    </row>
  </sheetData>
  <sheetProtection/>
  <mergeCells count="22">
    <mergeCell ref="A51:G51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2022-03-03T11:11:07Z</cp:lastPrinted>
  <dcterms:created xsi:type="dcterms:W3CDTF">2007-03-21T04:54:30Z</dcterms:created>
  <dcterms:modified xsi:type="dcterms:W3CDTF">2022-04-04T11:45:43Z</dcterms:modified>
  <cp:category/>
  <cp:version/>
  <cp:contentType/>
  <cp:contentStatus/>
</cp:coreProperties>
</file>