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35" windowWidth="10005" windowHeight="631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<sst xmlns="http://schemas.openxmlformats.org/spreadsheetml/2006/main" count="127" uniqueCount="109">
  <si>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</si>
  <si>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</si>
  <si>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</si>
  <si>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</si>
  <si>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</si>
  <si>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</si>
  <si>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</si>
  <si>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</si>
  <si>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</si>
  <si>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</si>
  <si>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</si>
  <si>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</si>
  <si>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</si>
  <si>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</si>
  <si>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</si>
  <si>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</si>
  <si>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</si>
  <si>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</si>
  <si>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</si>
  <si>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</si>
  <si>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</si>
  <si>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</si>
  <si>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</si>
  <si>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</si>
  <si>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</si>
  <si>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</si>
  <si>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</si>
  <si>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</si>
  <si>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</si>
  <si>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</si>
  <si>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</si>
  <si>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</si>
  <si>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</si>
  <si>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</si>
  <si>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</si>
  <si>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</si>
  <si>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</si>
  <si>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</si>
  <si>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</si>
  <si>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</si>
  <si>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</si>
  <si>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</si>
  <si>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</si>
  <si>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</si>
  <si>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</si>
  <si>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</si>
  <si>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</si>
  <si>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</si>
  <si>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</si>
  <si>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</si>
  <si>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</si>
  <si>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</si>
  <si>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</si>
  <si>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</si>
  <si>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</si>
  <si>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</si>
  <si>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</si>
  <si>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</si>
  <si>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</si>
  <si>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ВСЕГО ДОХОДОВ</t>
  </si>
  <si>
    <t>00011402053050000410</t>
  </si>
  <si>
    <t>00011406025050000430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</si>
  <si>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</t>
  </si>
  <si>
    <t>00020215001050000150</t>
  </si>
  <si>
    <t>00020229999050000150</t>
  </si>
  <si>
    <t>00020230022050000150</t>
  </si>
  <si>
    <t>00020230024050000150</t>
  </si>
  <si>
    <t>00020235250050000150</t>
  </si>
  <si>
    <t>00020239999050000150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</si>
  <si>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</si>
  <si>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</si>
  <si>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</si>
  <si>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00020225097050000150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</si>
  <si>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</si>
  <si>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</si>
  <si>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</si>
  <si>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городах,условий для занятий физической культурой и спортом</t>
  </si>
  <si>
    <t>00020215002050000150</t>
  </si>
  <si>
    <t>00020249999050000150</t>
  </si>
  <si>
    <t xml:space="preserve">Прочие межбюджетные трансферты, передаваемые бюджетам муниципальных районов </t>
  </si>
  <si>
    <t>00011601063010000140</t>
  </si>
  <si>
    <t>00011610123010000140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</si>
  <si>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</si>
  <si>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</si>
  <si>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бюджетам муниципальных районов на выравнивание уровня бюджетной обеспеченности из бюджета субъекта Российской Федерации</t>
  </si>
  <si>
    <t>00011611050010000140</t>
  </si>
  <si>
    <t>00011300000005000130</t>
  </si>
  <si>
    <t>00011601203010000140</t>
  </si>
  <si>
    <t>00020245303050000150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</si>
  <si>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</si>
  <si>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00011602020020000140</t>
  </si>
  <si>
    <t>Административные штрафы, установленные законами субьектов Российской федерации об административных павонарушениях, за нарушение муниципальных правовых актов</t>
  </si>
  <si>
    <t>00011601143010000140</t>
  </si>
  <si>
    <t>00011601173010000140</t>
  </si>
  <si>
    <t>00011601053010000140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</si>
  <si>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</si>
  <si>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</si>
  <si>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00011601083010000140</t>
  </si>
  <si>
    <t xml:space="preserve">Административные штрафы, установленные главай 8 Кодекса Российской Федерации об 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</si>
  <si>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</si>
  <si>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</si>
  <si>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00011601193010000140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</si>
  <si>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деятельностии деятельности саморегулируемых организаций,налагаемые мировыми судьями, комиссиями по делам несовершеннолетних и защите их прав </t>
  </si>
  <si>
    <t>Административные штрафы, установленные главой 19 Кодекса Российской Федерации об админстративных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</si>
  <si>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Заместитель начальника финансового управления</t>
  </si>
  <si>
    <t>Л.В. Гагарина</t>
  </si>
  <si>
    <t>по состоянию на 01.02. 2022 г.</t>
  </si>
  <si>
    <t>00020240014050000150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</si>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</sst>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\-"/>
    <numFmt numFmtId="177" formatCode="#,##0.00;\-#,##0.00;"/>
    <numFmt numFmtId="178" formatCode="#,##0.00_ ;\-#,##0.00\ 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6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11" xfId="0" applyFont="1" applyFill="1" applyBorder="1" applyAlignment="1">
      <alignment horizontal="left" vertical="top" wrapTex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5" xfId="0" applyFill="1" applyBorder="1" applyAlignment="1">
      <alignment horizontal="right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7" xfId="0" applyNumberFormat="1" applyFont="1" applyFill="1" applyBorder="1" applyAlignment="1">
      <alignment horizontal="left" vertical="top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showGridLines="0" showZeros="0" tabSelected="1" zoomScale="125" zoomScaleNormal="125" zoomScalePageLayoutView="0" workbookViewId="0" topLeftCell="B1">
      <selection activeCell="B44" sqref="B44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15.75">
      <c r="A2" s="38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15">
      <c r="A3" s="18" t="s">
        <v>22</v>
      </c>
      <c r="B3" s="45" t="s">
        <v>106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9" t="s">
        <v>0</v>
      </c>
      <c r="W4" s="39"/>
      <c r="X4" s="39"/>
      <c r="Y4" s="39"/>
    </row>
    <row r="5" spans="1:25" ht="26.25" customHeight="1">
      <c r="A5" s="40" t="s">
        <v>1</v>
      </c>
      <c r="B5" s="40" t="s">
        <v>2</v>
      </c>
      <c r="C5" s="40" t="s">
        <v>3</v>
      </c>
      <c r="D5" s="40" t="s">
        <v>1</v>
      </c>
      <c r="E5" s="42" t="s">
        <v>4</v>
      </c>
      <c r="F5" s="43"/>
      <c r="G5" s="44"/>
      <c r="H5" s="40" t="s">
        <v>1</v>
      </c>
      <c r="I5" s="40" t="s">
        <v>1</v>
      </c>
      <c r="J5" s="40" t="s">
        <v>5</v>
      </c>
      <c r="K5" s="40" t="s">
        <v>1</v>
      </c>
      <c r="L5" s="40" t="s">
        <v>1</v>
      </c>
      <c r="M5" s="40" t="s">
        <v>1</v>
      </c>
      <c r="N5" s="40" t="s">
        <v>1</v>
      </c>
      <c r="O5" s="40" t="s">
        <v>1</v>
      </c>
      <c r="P5" s="42" t="s">
        <v>6</v>
      </c>
      <c r="Q5" s="43"/>
      <c r="R5" s="44"/>
      <c r="S5" s="42" t="s">
        <v>7</v>
      </c>
      <c r="T5" s="43"/>
      <c r="U5" s="44"/>
      <c r="V5" s="42" t="s">
        <v>8</v>
      </c>
      <c r="W5" s="44"/>
      <c r="X5" s="42" t="s">
        <v>9</v>
      </c>
      <c r="Y5" s="44"/>
    </row>
    <row r="6" spans="1:25" ht="12.75">
      <c r="A6" s="41"/>
      <c r="B6" s="41"/>
      <c r="C6" s="41"/>
      <c r="D6" s="41"/>
      <c r="E6" s="2" t="s">
        <v>1</v>
      </c>
      <c r="F6" s="2" t="s">
        <v>1</v>
      </c>
      <c r="G6" s="2" t="s">
        <v>1</v>
      </c>
      <c r="H6" s="41"/>
      <c r="I6" s="41"/>
      <c r="J6" s="41"/>
      <c r="K6" s="41"/>
      <c r="L6" s="41"/>
      <c r="M6" s="41"/>
      <c r="N6" s="41"/>
      <c r="O6" s="41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39</v>
      </c>
      <c r="C7" s="3" t="s">
        <v>33</v>
      </c>
      <c r="D7" s="3"/>
      <c r="E7" s="5"/>
      <c r="F7" s="3"/>
      <c r="G7" s="3"/>
      <c r="H7" s="6">
        <v>0</v>
      </c>
      <c r="I7" s="6">
        <v>0</v>
      </c>
      <c r="J7" s="19">
        <v>114270000</v>
      </c>
      <c r="K7" s="6"/>
      <c r="L7" s="6"/>
      <c r="M7" s="6"/>
      <c r="N7" s="6"/>
      <c r="O7" s="6"/>
      <c r="P7" s="6"/>
      <c r="Q7" s="6"/>
      <c r="R7" s="6">
        <v>2923710.78</v>
      </c>
      <c r="S7" s="6">
        <v>0</v>
      </c>
      <c r="T7" s="6">
        <v>61329.42</v>
      </c>
      <c r="U7" s="6">
        <v>61329.42</v>
      </c>
      <c r="V7" s="6">
        <f aca="true" t="shared" si="0" ref="V7:V48">R7-J7</f>
        <v>-111346289.22</v>
      </c>
      <c r="W7" s="17">
        <f>R7/J7</f>
        <v>0.02558598739826726</v>
      </c>
      <c r="X7" s="6">
        <v>-61329.42</v>
      </c>
      <c r="Y7" s="7"/>
    </row>
    <row r="8" spans="1:25" ht="31.5" customHeight="1">
      <c r="A8" s="3"/>
      <c r="B8" s="24" t="s">
        <v>43</v>
      </c>
      <c r="C8" s="23" t="s">
        <v>45</v>
      </c>
      <c r="D8" s="22"/>
      <c r="E8" s="2"/>
      <c r="F8" s="2"/>
      <c r="G8" s="2"/>
      <c r="H8" s="22"/>
      <c r="I8" s="22"/>
      <c r="J8" s="27">
        <v>2511000</v>
      </c>
      <c r="K8" s="25"/>
      <c r="L8" s="25"/>
      <c r="M8" s="25"/>
      <c r="N8" s="25"/>
      <c r="O8" s="25"/>
      <c r="P8" s="26"/>
      <c r="Q8" s="26"/>
      <c r="R8" s="28">
        <v>237394.62</v>
      </c>
      <c r="S8" s="26"/>
      <c r="T8" s="26"/>
      <c r="U8" s="26"/>
      <c r="V8" s="32">
        <f>R8-J8</f>
        <v>-2273605.38</v>
      </c>
      <c r="W8" s="33">
        <f>R8/J8</f>
        <v>0.09454186379928316</v>
      </c>
      <c r="X8" s="6"/>
      <c r="Y8" s="7"/>
    </row>
    <row r="9" spans="1:25" ht="33.75" customHeight="1">
      <c r="A9" s="3"/>
      <c r="B9" s="24" t="s">
        <v>50</v>
      </c>
      <c r="C9" s="3" t="s">
        <v>51</v>
      </c>
      <c r="D9" s="22"/>
      <c r="E9" s="2"/>
      <c r="F9" s="2"/>
      <c r="G9" s="2"/>
      <c r="H9" s="22"/>
      <c r="I9" s="22"/>
      <c r="J9" s="27">
        <v>12793000</v>
      </c>
      <c r="K9" s="25"/>
      <c r="L9" s="25"/>
      <c r="M9" s="25"/>
      <c r="N9" s="25"/>
      <c r="O9" s="25"/>
      <c r="P9" s="26"/>
      <c r="Q9" s="26"/>
      <c r="R9" s="28">
        <v>309506.95</v>
      </c>
      <c r="S9" s="26"/>
      <c r="T9" s="26"/>
      <c r="U9" s="26"/>
      <c r="V9" s="32">
        <f>R9-J9</f>
        <v>-12483493.05</v>
      </c>
      <c r="W9" s="33">
        <f>R9/J9</f>
        <v>0.024193461267880873</v>
      </c>
      <c r="X9" s="6"/>
      <c r="Y9" s="7"/>
    </row>
    <row r="10" spans="1:25" ht="27.75" customHeight="1">
      <c r="A10" s="3" t="s">
        <v>14</v>
      </c>
      <c r="B10" s="4" t="s">
        <v>38</v>
      </c>
      <c r="C10" s="3" t="s">
        <v>25</v>
      </c>
      <c r="D10" s="3"/>
      <c r="E10" s="5"/>
      <c r="F10" s="3"/>
      <c r="G10" s="3"/>
      <c r="H10" s="6">
        <v>0</v>
      </c>
      <c r="I10" s="6">
        <v>0</v>
      </c>
      <c r="J10" s="6"/>
      <c r="K10" s="6"/>
      <c r="L10" s="6"/>
      <c r="M10" s="6"/>
      <c r="N10" s="6"/>
      <c r="O10" s="6"/>
      <c r="P10" s="6"/>
      <c r="Q10" s="6"/>
      <c r="R10" s="6">
        <v>2301.33</v>
      </c>
      <c r="S10" s="6">
        <v>0</v>
      </c>
      <c r="T10" s="6">
        <v>416543.27</v>
      </c>
      <c r="U10" s="6">
        <v>416543.27</v>
      </c>
      <c r="V10" s="6">
        <f t="shared" si="0"/>
        <v>2301.33</v>
      </c>
      <c r="W10" s="11" t="e">
        <f aca="true" t="shared" si="1" ref="W10:W47">R10/J10</f>
        <v>#DIV/0!</v>
      </c>
      <c r="X10" s="6">
        <v>-416543.27</v>
      </c>
      <c r="Y10" s="7"/>
    </row>
    <row r="11" spans="1:25" ht="18" customHeight="1">
      <c r="A11" s="3" t="s">
        <v>15</v>
      </c>
      <c r="B11" s="4" t="s">
        <v>37</v>
      </c>
      <c r="C11" s="3" t="s">
        <v>26</v>
      </c>
      <c r="D11" s="3"/>
      <c r="E11" s="5"/>
      <c r="F11" s="3"/>
      <c r="G11" s="3"/>
      <c r="H11" s="6">
        <v>12000</v>
      </c>
      <c r="I11" s="6">
        <v>0</v>
      </c>
      <c r="J11" s="6">
        <v>18000</v>
      </c>
      <c r="K11" s="6"/>
      <c r="L11" s="6"/>
      <c r="M11" s="6"/>
      <c r="N11" s="6"/>
      <c r="O11" s="6"/>
      <c r="P11" s="6"/>
      <c r="Q11" s="6"/>
      <c r="R11" s="6">
        <v>75.84</v>
      </c>
      <c r="S11" s="6">
        <v>0</v>
      </c>
      <c r="T11" s="6">
        <v>1838.77</v>
      </c>
      <c r="U11" s="6">
        <v>1838.77</v>
      </c>
      <c r="V11" s="6">
        <f t="shared" si="0"/>
        <v>-17924.16</v>
      </c>
      <c r="W11" s="11">
        <f t="shared" si="1"/>
        <v>0.004213333333333334</v>
      </c>
      <c r="X11" s="6">
        <v>-1838.77</v>
      </c>
      <c r="Y11" s="7"/>
    </row>
    <row r="12" spans="1:25" ht="40.5" customHeight="1">
      <c r="A12" s="3"/>
      <c r="B12" s="4" t="s">
        <v>49</v>
      </c>
      <c r="C12" s="3" t="s">
        <v>48</v>
      </c>
      <c r="D12" s="3"/>
      <c r="E12" s="5"/>
      <c r="F12" s="3"/>
      <c r="G12" s="3"/>
      <c r="H12" s="6"/>
      <c r="I12" s="6"/>
      <c r="J12" s="6">
        <v>1236000</v>
      </c>
      <c r="K12" s="6"/>
      <c r="L12" s="6"/>
      <c r="M12" s="6"/>
      <c r="N12" s="6"/>
      <c r="O12" s="6"/>
      <c r="P12" s="6"/>
      <c r="Q12" s="6"/>
      <c r="R12" s="6">
        <v>17137.12</v>
      </c>
      <c r="S12" s="6"/>
      <c r="T12" s="6"/>
      <c r="U12" s="6"/>
      <c r="V12" s="6">
        <f t="shared" si="0"/>
        <v>-1218862.88</v>
      </c>
      <c r="W12" s="11">
        <f t="shared" si="1"/>
        <v>0.013864983818770226</v>
      </c>
      <c r="X12" s="6"/>
      <c r="Y12" s="7"/>
    </row>
    <row r="13" spans="1:25" ht="76.5">
      <c r="A13" s="3" t="s">
        <v>16</v>
      </c>
      <c r="B13" s="4" t="s">
        <v>36</v>
      </c>
      <c r="C13" s="3" t="s">
        <v>27</v>
      </c>
      <c r="D13" s="3"/>
      <c r="E13" s="5"/>
      <c r="F13" s="3"/>
      <c r="G13" s="3"/>
      <c r="H13" s="6">
        <v>365000</v>
      </c>
      <c r="I13" s="6">
        <v>0</v>
      </c>
      <c r="J13" s="6">
        <v>1691000</v>
      </c>
      <c r="K13" s="6"/>
      <c r="L13" s="6"/>
      <c r="M13" s="6"/>
      <c r="N13" s="6"/>
      <c r="O13" s="6"/>
      <c r="P13" s="6"/>
      <c r="Q13" s="6"/>
      <c r="R13" s="6">
        <v>74198.18</v>
      </c>
      <c r="S13" s="6">
        <v>0</v>
      </c>
      <c r="T13" s="6">
        <v>25849.3</v>
      </c>
      <c r="U13" s="6">
        <v>25849.3</v>
      </c>
      <c r="V13" s="6">
        <f t="shared" si="0"/>
        <v>-1616801.82</v>
      </c>
      <c r="W13" s="11">
        <f t="shared" si="1"/>
        <v>0.04387828503843879</v>
      </c>
      <c r="X13" s="6">
        <v>39150.7</v>
      </c>
      <c r="Y13" s="7">
        <v>0.3977</v>
      </c>
    </row>
    <row r="14" spans="1:25" ht="89.25">
      <c r="A14" s="3"/>
      <c r="B14" s="4" t="s">
        <v>55</v>
      </c>
      <c r="C14" s="3" t="s">
        <v>54</v>
      </c>
      <c r="D14" s="3"/>
      <c r="E14" s="5"/>
      <c r="F14" s="3"/>
      <c r="G14" s="3"/>
      <c r="H14" s="6"/>
      <c r="I14" s="6"/>
      <c r="J14" s="6">
        <v>2321000</v>
      </c>
      <c r="K14" s="6"/>
      <c r="L14" s="6"/>
      <c r="M14" s="6"/>
      <c r="N14" s="6"/>
      <c r="O14" s="6"/>
      <c r="P14" s="6"/>
      <c r="Q14" s="6"/>
      <c r="R14" s="6">
        <v>56231.32</v>
      </c>
      <c r="S14" s="6"/>
      <c r="T14" s="6"/>
      <c r="U14" s="6"/>
      <c r="V14" s="6">
        <f t="shared" si="0"/>
        <v>-2264768.68</v>
      </c>
      <c r="W14" s="11">
        <f t="shared" si="1"/>
        <v>0.024227195174493753</v>
      </c>
      <c r="X14" s="6"/>
      <c r="Y14" s="7"/>
    </row>
    <row r="15" spans="1:25" ht="70.5" customHeight="1">
      <c r="A15" s="3"/>
      <c r="B15" s="4" t="s">
        <v>56</v>
      </c>
      <c r="C15" s="3" t="s">
        <v>47</v>
      </c>
      <c r="D15" s="3"/>
      <c r="E15" s="5"/>
      <c r="F15" s="3"/>
      <c r="G15" s="3"/>
      <c r="H15" s="6"/>
      <c r="I15" s="6"/>
      <c r="J15" s="6">
        <v>135000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>
        <f t="shared" si="0"/>
        <v>-135000</v>
      </c>
      <c r="W15" s="11">
        <f t="shared" si="1"/>
        <v>0</v>
      </c>
      <c r="X15" s="6"/>
      <c r="Y15" s="7"/>
    </row>
    <row r="16" spans="1:25" ht="114.75">
      <c r="A16" s="3"/>
      <c r="B16" s="29" t="s">
        <v>32</v>
      </c>
      <c r="C16" s="3" t="s">
        <v>44</v>
      </c>
      <c r="D16" s="3"/>
      <c r="E16" s="5"/>
      <c r="F16" s="3"/>
      <c r="G16" s="3"/>
      <c r="H16" s="6"/>
      <c r="I16" s="6"/>
      <c r="J16" s="6">
        <v>19000</v>
      </c>
      <c r="K16" s="6"/>
      <c r="L16" s="6"/>
      <c r="M16" s="6"/>
      <c r="N16" s="6"/>
      <c r="O16" s="6"/>
      <c r="P16" s="6"/>
      <c r="Q16" s="6"/>
      <c r="R16" s="6">
        <v>4650</v>
      </c>
      <c r="S16" s="6"/>
      <c r="T16" s="6"/>
      <c r="U16" s="6"/>
      <c r="V16" s="6">
        <f t="shared" si="0"/>
        <v>-14350</v>
      </c>
      <c r="W16" s="11">
        <f t="shared" si="1"/>
        <v>0.24473684210526317</v>
      </c>
      <c r="X16" s="6"/>
      <c r="Y16" s="7"/>
    </row>
    <row r="17" spans="1:25" ht="25.5">
      <c r="A17" s="3" t="s">
        <v>17</v>
      </c>
      <c r="B17" s="4" t="s">
        <v>35</v>
      </c>
      <c r="C17" s="3" t="s">
        <v>28</v>
      </c>
      <c r="D17" s="3"/>
      <c r="E17" s="5"/>
      <c r="F17" s="3"/>
      <c r="G17" s="3"/>
      <c r="H17" s="6">
        <v>6000</v>
      </c>
      <c r="I17" s="6">
        <v>0</v>
      </c>
      <c r="J17" s="6">
        <v>4000</v>
      </c>
      <c r="K17" s="6"/>
      <c r="L17" s="6"/>
      <c r="M17" s="6"/>
      <c r="N17" s="6"/>
      <c r="O17" s="6"/>
      <c r="P17" s="6"/>
      <c r="Q17" s="6"/>
      <c r="R17" s="6"/>
      <c r="S17" s="6">
        <v>0</v>
      </c>
      <c r="T17" s="6">
        <v>190.8</v>
      </c>
      <c r="U17" s="6">
        <v>190.8</v>
      </c>
      <c r="V17" s="6">
        <f t="shared" si="0"/>
        <v>-4000</v>
      </c>
      <c r="W17" s="11">
        <f t="shared" si="1"/>
        <v>0</v>
      </c>
      <c r="X17" s="6">
        <v>-190.8</v>
      </c>
      <c r="Y17" s="7"/>
    </row>
    <row r="18" spans="1:25" ht="38.25">
      <c r="A18" s="3" t="s">
        <v>18</v>
      </c>
      <c r="B18" s="4" t="s">
        <v>34</v>
      </c>
      <c r="C18" s="30" t="s">
        <v>86</v>
      </c>
      <c r="D18" s="3"/>
      <c r="E18" s="5"/>
      <c r="F18" s="3"/>
      <c r="G18" s="3"/>
      <c r="H18" s="6">
        <v>3532000</v>
      </c>
      <c r="I18" s="6">
        <v>0</v>
      </c>
      <c r="J18" s="6">
        <v>12068000</v>
      </c>
      <c r="K18" s="6"/>
      <c r="L18" s="6"/>
      <c r="M18" s="6"/>
      <c r="N18" s="6"/>
      <c r="O18" s="6"/>
      <c r="P18" s="6"/>
      <c r="Q18" s="6"/>
      <c r="R18" s="6">
        <v>1043439.98</v>
      </c>
      <c r="S18" s="6">
        <v>0</v>
      </c>
      <c r="T18" s="6">
        <v>276277.02</v>
      </c>
      <c r="U18" s="6">
        <v>276277.02</v>
      </c>
      <c r="V18" s="6">
        <f t="shared" si="0"/>
        <v>-11024560.02</v>
      </c>
      <c r="W18" s="11">
        <f t="shared" si="1"/>
        <v>0.08646337255551872</v>
      </c>
      <c r="X18" s="6">
        <v>617722.98</v>
      </c>
      <c r="Y18" s="7">
        <v>0.309</v>
      </c>
    </row>
    <row r="19" spans="1:25" ht="102">
      <c r="A19" s="3"/>
      <c r="B19" s="4" t="s">
        <v>46</v>
      </c>
      <c r="C19" s="31" t="s">
        <v>60</v>
      </c>
      <c r="D19" s="3"/>
      <c r="E19" s="5"/>
      <c r="F19" s="3"/>
      <c r="G19" s="3"/>
      <c r="H19" s="6"/>
      <c r="I19" s="6"/>
      <c r="J19" s="6">
        <v>88000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>
        <f aca="true" t="shared" si="2" ref="V19:V28">R19-J19</f>
        <v>-88000</v>
      </c>
      <c r="W19" s="11">
        <f aca="true" t="shared" si="3" ref="W19:W28">R19/J19</f>
        <v>0</v>
      </c>
      <c r="X19" s="6"/>
      <c r="Y19" s="7"/>
    </row>
    <row r="20" spans="1:25" ht="67.5" customHeight="1">
      <c r="A20" s="3"/>
      <c r="B20" s="4" t="s">
        <v>58</v>
      </c>
      <c r="C20" s="31" t="s">
        <v>57</v>
      </c>
      <c r="D20" s="3"/>
      <c r="E20" s="5"/>
      <c r="F20" s="3"/>
      <c r="G20" s="3"/>
      <c r="H20" s="6"/>
      <c r="I20" s="6"/>
      <c r="J20" s="6">
        <v>162000</v>
      </c>
      <c r="K20" s="6"/>
      <c r="L20" s="6"/>
      <c r="M20" s="6"/>
      <c r="N20" s="6"/>
      <c r="O20" s="6"/>
      <c r="P20" s="6"/>
      <c r="Q20" s="6"/>
      <c r="R20" s="6">
        <v>28546.19</v>
      </c>
      <c r="S20" s="6"/>
      <c r="T20" s="6"/>
      <c r="U20" s="6"/>
      <c r="V20" s="6">
        <f t="shared" si="2"/>
        <v>-133453.81</v>
      </c>
      <c r="W20" s="11">
        <f t="shared" si="3"/>
        <v>0.17621104938271603</v>
      </c>
      <c r="X20" s="6"/>
      <c r="Y20" s="7"/>
    </row>
    <row r="21" spans="1:25" ht="63.75">
      <c r="A21" s="3"/>
      <c r="B21" s="4" t="s">
        <v>62</v>
      </c>
      <c r="C21" s="31" t="s">
        <v>61</v>
      </c>
      <c r="D21" s="3"/>
      <c r="E21" s="5"/>
      <c r="F21" s="3"/>
      <c r="G21" s="3"/>
      <c r="H21" s="6"/>
      <c r="I21" s="6"/>
      <c r="J21" s="6">
        <v>76000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>
        <f t="shared" si="2"/>
        <v>-76000</v>
      </c>
      <c r="W21" s="11">
        <f t="shared" si="3"/>
        <v>0</v>
      </c>
      <c r="X21" s="6"/>
      <c r="Y21" s="7"/>
    </row>
    <row r="22" spans="1:25" ht="89.25">
      <c r="A22" s="3"/>
      <c r="B22" s="4" t="s">
        <v>95</v>
      </c>
      <c r="C22" s="31" t="s">
        <v>94</v>
      </c>
      <c r="D22" s="3"/>
      <c r="E22" s="5"/>
      <c r="F22" s="3"/>
      <c r="G22" s="3"/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v>1600.01</v>
      </c>
      <c r="S22" s="6"/>
      <c r="T22" s="6"/>
      <c r="U22" s="6"/>
      <c r="V22" s="6">
        <f t="shared" si="2"/>
        <v>1600.01</v>
      </c>
      <c r="W22" s="11" t="e">
        <f t="shared" si="3"/>
        <v>#DIV/0!</v>
      </c>
      <c r="X22" s="6"/>
      <c r="Y22" s="7"/>
    </row>
    <row r="23" spans="1:25" ht="114.75">
      <c r="A23" s="3"/>
      <c r="B23" s="4" t="s">
        <v>82</v>
      </c>
      <c r="C23" s="31" t="s">
        <v>80</v>
      </c>
      <c r="D23" s="3"/>
      <c r="E23" s="5"/>
      <c r="F23" s="3"/>
      <c r="G23" s="3"/>
      <c r="H23" s="6"/>
      <c r="I23" s="6"/>
      <c r="J23" s="6">
        <v>10000</v>
      </c>
      <c r="K23" s="6"/>
      <c r="L23" s="6"/>
      <c r="M23" s="6"/>
      <c r="N23" s="6"/>
      <c r="O23" s="6"/>
      <c r="P23" s="6"/>
      <c r="Q23" s="6"/>
      <c r="R23" s="6">
        <v>9254.98</v>
      </c>
      <c r="S23" s="6"/>
      <c r="T23" s="6"/>
      <c r="U23" s="6"/>
      <c r="V23" s="6">
        <f t="shared" si="2"/>
        <v>-745.0200000000004</v>
      </c>
      <c r="W23" s="11">
        <f t="shared" si="3"/>
        <v>0.9254979999999999</v>
      </c>
      <c r="X23" s="6"/>
      <c r="Y23" s="7"/>
    </row>
    <row r="24" spans="1:25" ht="89.25">
      <c r="A24" s="3"/>
      <c r="B24" s="4" t="s">
        <v>100</v>
      </c>
      <c r="C24" s="31" t="s">
        <v>99</v>
      </c>
      <c r="D24" s="3"/>
      <c r="E24" s="5"/>
      <c r="F24" s="3"/>
      <c r="G24" s="3"/>
      <c r="H24" s="6"/>
      <c r="I24" s="6"/>
      <c r="J24" s="6">
        <v>6000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>
        <f t="shared" si="2"/>
        <v>-6000</v>
      </c>
      <c r="W24" s="11">
        <f t="shared" si="3"/>
        <v>0</v>
      </c>
      <c r="X24" s="6"/>
      <c r="Y24" s="7"/>
    </row>
    <row r="25" spans="1:25" ht="89.25">
      <c r="A25" s="3"/>
      <c r="B25" s="4" t="s">
        <v>98</v>
      </c>
      <c r="C25" s="31" t="s">
        <v>97</v>
      </c>
      <c r="D25" s="3"/>
      <c r="E25" s="5"/>
      <c r="F25" s="3"/>
      <c r="G25" s="3"/>
      <c r="H25" s="6"/>
      <c r="I25" s="6"/>
      <c r="J25" s="6">
        <v>58000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>
        <f t="shared" si="2"/>
        <v>-58000</v>
      </c>
      <c r="W25" s="11">
        <f t="shared" si="3"/>
        <v>0</v>
      </c>
      <c r="X25" s="6"/>
      <c r="Y25" s="7"/>
    </row>
    <row r="26" spans="1:25" ht="109.5" customHeight="1">
      <c r="A26" s="3"/>
      <c r="B26" s="4" t="s">
        <v>102</v>
      </c>
      <c r="C26" s="31" t="s">
        <v>92</v>
      </c>
      <c r="D26" s="3"/>
      <c r="E26" s="5"/>
      <c r="F26" s="3"/>
      <c r="G26" s="3"/>
      <c r="H26" s="6"/>
      <c r="I26" s="6"/>
      <c r="J26" s="6">
        <v>15000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>
        <f t="shared" si="2"/>
        <v>-15000</v>
      </c>
      <c r="W26" s="11">
        <f t="shared" si="3"/>
        <v>0</v>
      </c>
      <c r="X26" s="6"/>
      <c r="Y26" s="7"/>
    </row>
    <row r="27" spans="1:25" ht="89.25">
      <c r="A27" s="3"/>
      <c r="B27" s="4" t="s">
        <v>96</v>
      </c>
      <c r="C27" s="31" t="s">
        <v>93</v>
      </c>
      <c r="D27" s="3"/>
      <c r="E27" s="5"/>
      <c r="F27" s="3"/>
      <c r="G27" s="3"/>
      <c r="H27" s="6"/>
      <c r="I27" s="6"/>
      <c r="J27" s="6">
        <v>3000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>
        <f t="shared" si="2"/>
        <v>-3000</v>
      </c>
      <c r="W27" s="11">
        <f t="shared" si="3"/>
        <v>0</v>
      </c>
      <c r="X27" s="6"/>
      <c r="Y27" s="7"/>
    </row>
    <row r="28" spans="1:25" ht="81.75" customHeight="1">
      <c r="A28" s="3"/>
      <c r="B28" s="4" t="s">
        <v>103</v>
      </c>
      <c r="C28" s="31" t="s">
        <v>101</v>
      </c>
      <c r="D28" s="3"/>
      <c r="E28" s="5"/>
      <c r="F28" s="3"/>
      <c r="G28" s="3"/>
      <c r="H28" s="6"/>
      <c r="I28" s="6"/>
      <c r="J28" s="6">
        <v>2000</v>
      </c>
      <c r="K28" s="6"/>
      <c r="L28" s="6"/>
      <c r="M28" s="6"/>
      <c r="N28" s="6"/>
      <c r="O28" s="6"/>
      <c r="P28" s="6"/>
      <c r="Q28" s="6"/>
      <c r="R28" s="6">
        <v>5000</v>
      </c>
      <c r="S28" s="6"/>
      <c r="T28" s="6"/>
      <c r="U28" s="6"/>
      <c r="V28" s="6">
        <f t="shared" si="2"/>
        <v>3000</v>
      </c>
      <c r="W28" s="11">
        <f t="shared" si="3"/>
        <v>2.5</v>
      </c>
      <c r="X28" s="6"/>
      <c r="Y28" s="7"/>
    </row>
    <row r="29" spans="1:25" ht="102" customHeight="1">
      <c r="A29" s="3" t="s">
        <v>19</v>
      </c>
      <c r="B29" s="4" t="s">
        <v>73</v>
      </c>
      <c r="C29" s="3" t="s">
        <v>87</v>
      </c>
      <c r="D29" s="3"/>
      <c r="E29" s="5"/>
      <c r="F29" s="3"/>
      <c r="G29" s="3"/>
      <c r="H29" s="6">
        <v>0</v>
      </c>
      <c r="I29" s="6">
        <v>0</v>
      </c>
      <c r="J29" s="6">
        <v>30000</v>
      </c>
      <c r="K29" s="6"/>
      <c r="L29" s="6"/>
      <c r="M29" s="6"/>
      <c r="N29" s="6"/>
      <c r="O29" s="6"/>
      <c r="P29" s="6"/>
      <c r="Q29" s="6"/>
      <c r="R29" s="6">
        <v>1900.82</v>
      </c>
      <c r="S29" s="6">
        <v>0</v>
      </c>
      <c r="T29" s="6">
        <v>300</v>
      </c>
      <c r="U29" s="6">
        <v>300</v>
      </c>
      <c r="V29" s="6">
        <f t="shared" si="0"/>
        <v>-28099.18</v>
      </c>
      <c r="W29" s="11">
        <f t="shared" si="1"/>
        <v>0.06336066666666666</v>
      </c>
      <c r="X29" s="6">
        <v>-300</v>
      </c>
      <c r="Y29" s="7"/>
    </row>
    <row r="30" spans="1:25" ht="51.75" customHeight="1">
      <c r="A30" s="3"/>
      <c r="B30" s="4" t="s">
        <v>91</v>
      </c>
      <c r="C30" s="3" t="s">
        <v>90</v>
      </c>
      <c r="D30" s="3"/>
      <c r="E30" s="5"/>
      <c r="F30" s="3"/>
      <c r="G30" s="3"/>
      <c r="H30" s="6"/>
      <c r="I30" s="6"/>
      <c r="J30" s="6">
        <v>115000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>
        <f t="shared" si="0"/>
        <v>-115000</v>
      </c>
      <c r="W30" s="11">
        <f t="shared" si="1"/>
        <v>0</v>
      </c>
      <c r="X30" s="6"/>
      <c r="Y30" s="7"/>
    </row>
    <row r="31" spans="1:25" ht="75.75" customHeight="1">
      <c r="A31" s="3"/>
      <c r="B31" s="4" t="s">
        <v>83</v>
      </c>
      <c r="C31" s="3" t="s">
        <v>81</v>
      </c>
      <c r="D31" s="3"/>
      <c r="E31" s="5"/>
      <c r="F31" s="3"/>
      <c r="G31" s="3"/>
      <c r="H31" s="6"/>
      <c r="I31" s="6"/>
      <c r="J31" s="6">
        <v>2000</v>
      </c>
      <c r="K31" s="6"/>
      <c r="L31" s="6"/>
      <c r="M31" s="6"/>
      <c r="N31" s="6"/>
      <c r="O31" s="6"/>
      <c r="P31" s="6"/>
      <c r="Q31" s="6"/>
      <c r="R31" s="6">
        <v>0.97</v>
      </c>
      <c r="S31" s="6"/>
      <c r="T31" s="6"/>
      <c r="U31" s="6"/>
      <c r="V31" s="6">
        <f t="shared" si="0"/>
        <v>-1999.03</v>
      </c>
      <c r="W31" s="11">
        <f t="shared" si="1"/>
        <v>0.00048499999999999997</v>
      </c>
      <c r="X31" s="6"/>
      <c r="Y31" s="7"/>
    </row>
    <row r="32" spans="1:25" ht="91.5" customHeight="1">
      <c r="A32" s="3"/>
      <c r="B32" s="4" t="s">
        <v>74</v>
      </c>
      <c r="C32" s="3" t="s">
        <v>85</v>
      </c>
      <c r="D32" s="3"/>
      <c r="E32" s="5"/>
      <c r="F32" s="3"/>
      <c r="G32" s="3"/>
      <c r="H32" s="6"/>
      <c r="I32" s="6"/>
      <c r="J32" s="6">
        <v>128000</v>
      </c>
      <c r="K32" s="6"/>
      <c r="L32" s="6"/>
      <c r="M32" s="6"/>
      <c r="N32" s="6"/>
      <c r="O32" s="6"/>
      <c r="P32" s="6"/>
      <c r="Q32" s="6"/>
      <c r="R32" s="6">
        <v>1128.9</v>
      </c>
      <c r="S32" s="6"/>
      <c r="T32" s="6"/>
      <c r="U32" s="6"/>
      <c r="V32" s="6">
        <f t="shared" si="0"/>
        <v>-126871.1</v>
      </c>
      <c r="W32" s="11">
        <f t="shared" si="1"/>
        <v>0.00881953125</v>
      </c>
      <c r="X32" s="6"/>
      <c r="Y32" s="7"/>
    </row>
    <row r="33" spans="1:25" ht="25.5">
      <c r="A33" s="3"/>
      <c r="B33" s="4" t="s">
        <v>41</v>
      </c>
      <c r="C33" s="3" t="s">
        <v>29</v>
      </c>
      <c r="D33" s="3"/>
      <c r="E33" s="5"/>
      <c r="F33" s="3"/>
      <c r="G33" s="3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v>34050.34</v>
      </c>
      <c r="S33" s="6"/>
      <c r="T33" s="6"/>
      <c r="U33" s="6"/>
      <c r="V33" s="6">
        <f t="shared" si="0"/>
        <v>34050.34</v>
      </c>
      <c r="W33" s="11" t="e">
        <f t="shared" si="1"/>
        <v>#DIV/0!</v>
      </c>
      <c r="X33" s="6"/>
      <c r="Y33" s="7"/>
    </row>
    <row r="34" spans="1:25" ht="12.75">
      <c r="A34" s="3"/>
      <c r="B34" s="12" t="s">
        <v>42</v>
      </c>
      <c r="C34" s="13"/>
      <c r="D34" s="13"/>
      <c r="E34" s="14"/>
      <c r="F34" s="13"/>
      <c r="G34" s="13"/>
      <c r="H34" s="15"/>
      <c r="I34" s="15"/>
      <c r="J34" s="15">
        <f>SUM(J7:J33)</f>
        <v>147761000</v>
      </c>
      <c r="K34" s="15"/>
      <c r="L34" s="15"/>
      <c r="M34" s="15"/>
      <c r="N34" s="15"/>
      <c r="O34" s="15"/>
      <c r="P34" s="15"/>
      <c r="Q34" s="15"/>
      <c r="R34" s="15">
        <f>SUM(R7:R33)</f>
        <v>4750128.330000001</v>
      </c>
      <c r="S34" s="15"/>
      <c r="T34" s="15"/>
      <c r="U34" s="15"/>
      <c r="V34" s="15">
        <f t="shared" si="0"/>
        <v>-143010871.67</v>
      </c>
      <c r="W34" s="16">
        <f>R34/J34</f>
        <v>0.03214737535614946</v>
      </c>
      <c r="X34" s="6"/>
      <c r="Y34" s="7"/>
    </row>
    <row r="35" spans="1:25" ht="40.5" customHeight="1">
      <c r="A35" s="3" t="s">
        <v>20</v>
      </c>
      <c r="B35" s="4" t="s">
        <v>84</v>
      </c>
      <c r="C35" s="3" t="s">
        <v>63</v>
      </c>
      <c r="D35" s="3"/>
      <c r="E35" s="5"/>
      <c r="F35" s="3"/>
      <c r="G35" s="3"/>
      <c r="H35" s="6">
        <v>0</v>
      </c>
      <c r="I35" s="6">
        <v>0</v>
      </c>
      <c r="J35" s="6">
        <v>301644000</v>
      </c>
      <c r="K35" s="6"/>
      <c r="L35" s="6"/>
      <c r="M35" s="6"/>
      <c r="N35" s="6"/>
      <c r="O35" s="6"/>
      <c r="P35" s="6"/>
      <c r="Q35" s="6"/>
      <c r="R35" s="6">
        <v>25137000</v>
      </c>
      <c r="S35" s="6">
        <v>2415000</v>
      </c>
      <c r="T35" s="6">
        <v>20859000</v>
      </c>
      <c r="U35" s="6">
        <v>18444000</v>
      </c>
      <c r="V35" s="6">
        <f t="shared" si="0"/>
        <v>-276507000</v>
      </c>
      <c r="W35" s="11">
        <f t="shared" si="1"/>
        <v>0.08333333333333333</v>
      </c>
      <c r="X35" s="6">
        <v>-18444000</v>
      </c>
      <c r="Y35" s="7"/>
    </row>
    <row r="36" spans="1:25" ht="40.5" customHeight="1">
      <c r="A36" s="3"/>
      <c r="B36" s="4" t="s">
        <v>75</v>
      </c>
      <c r="C36" s="3" t="s">
        <v>77</v>
      </c>
      <c r="D36" s="3"/>
      <c r="E36" s="5"/>
      <c r="F36" s="3"/>
      <c r="G36" s="3"/>
      <c r="H36" s="6"/>
      <c r="I36" s="6"/>
      <c r="J36" s="6">
        <v>173341000</v>
      </c>
      <c r="K36" s="6"/>
      <c r="L36" s="6"/>
      <c r="M36" s="6"/>
      <c r="N36" s="6"/>
      <c r="O36" s="6"/>
      <c r="P36" s="6"/>
      <c r="Q36" s="6"/>
      <c r="R36" s="6">
        <v>14445000</v>
      </c>
      <c r="S36" s="6"/>
      <c r="T36" s="6"/>
      <c r="U36" s="6"/>
      <c r="V36" s="6">
        <f t="shared" si="0"/>
        <v>-158896000</v>
      </c>
      <c r="W36" s="11">
        <f t="shared" si="1"/>
        <v>0.08333285258536642</v>
      </c>
      <c r="X36" s="6"/>
      <c r="Y36" s="7"/>
    </row>
    <row r="37" spans="1:25" ht="69.75" customHeight="1">
      <c r="A37" s="3"/>
      <c r="B37" s="36" t="s">
        <v>76</v>
      </c>
      <c r="C37" s="3" t="s">
        <v>72</v>
      </c>
      <c r="D37" s="3"/>
      <c r="E37" s="5"/>
      <c r="F37" s="3"/>
      <c r="G37" s="3"/>
      <c r="H37" s="6"/>
      <c r="I37" s="6"/>
      <c r="J37" s="6">
        <v>1125130.56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>
        <f t="shared" si="0"/>
        <v>-1125130.56</v>
      </c>
      <c r="W37" s="11">
        <f t="shared" si="1"/>
        <v>0</v>
      </c>
      <c r="X37" s="6"/>
      <c r="Y37" s="7"/>
    </row>
    <row r="38" spans="1:25" ht="25.5">
      <c r="A38" s="3" t="s">
        <v>21</v>
      </c>
      <c r="B38" s="4" t="s">
        <v>40</v>
      </c>
      <c r="C38" s="3" t="s">
        <v>64</v>
      </c>
      <c r="D38" s="3"/>
      <c r="E38" s="5"/>
      <c r="F38" s="3"/>
      <c r="G38" s="3"/>
      <c r="H38" s="6">
        <v>0</v>
      </c>
      <c r="I38" s="6">
        <v>0</v>
      </c>
      <c r="J38" s="6">
        <v>17205200</v>
      </c>
      <c r="K38" s="6"/>
      <c r="L38" s="6"/>
      <c r="M38" s="6"/>
      <c r="N38" s="6"/>
      <c r="O38" s="6"/>
      <c r="P38" s="6"/>
      <c r="Q38" s="6"/>
      <c r="R38" s="6"/>
      <c r="S38" s="6">
        <v>0</v>
      </c>
      <c r="T38" s="6">
        <v>852216</v>
      </c>
      <c r="U38" s="6">
        <v>852216</v>
      </c>
      <c r="V38" s="6">
        <f t="shared" si="0"/>
        <v>-17205200</v>
      </c>
      <c r="W38" s="11">
        <f t="shared" si="1"/>
        <v>0</v>
      </c>
      <c r="X38" s="6">
        <v>-852216</v>
      </c>
      <c r="Y38" s="7"/>
    </row>
    <row r="39" spans="1:25" ht="38.25">
      <c r="A39" s="3"/>
      <c r="B39" s="4" t="s">
        <v>23</v>
      </c>
      <c r="C39" s="3" t="s">
        <v>65</v>
      </c>
      <c r="D39" s="3"/>
      <c r="E39" s="5"/>
      <c r="F39" s="3"/>
      <c r="G39" s="3"/>
      <c r="H39" s="6"/>
      <c r="I39" s="6"/>
      <c r="J39" s="6">
        <v>8908800</v>
      </c>
      <c r="K39" s="6"/>
      <c r="L39" s="6"/>
      <c r="M39" s="6"/>
      <c r="N39" s="6"/>
      <c r="O39" s="6"/>
      <c r="P39" s="6"/>
      <c r="Q39" s="6"/>
      <c r="R39" s="6">
        <v>946791.67</v>
      </c>
      <c r="S39" s="6"/>
      <c r="T39" s="6"/>
      <c r="U39" s="6"/>
      <c r="V39" s="6">
        <f t="shared" si="0"/>
        <v>-7962008.33</v>
      </c>
      <c r="W39" s="11">
        <f t="shared" si="1"/>
        <v>0.1062760046246408</v>
      </c>
      <c r="X39" s="6"/>
      <c r="Y39" s="7"/>
    </row>
    <row r="40" spans="1:25" ht="38.25">
      <c r="A40" s="3"/>
      <c r="B40" s="4" t="s">
        <v>30</v>
      </c>
      <c r="C40" s="3" t="s">
        <v>66</v>
      </c>
      <c r="D40" s="3"/>
      <c r="E40" s="5"/>
      <c r="F40" s="3"/>
      <c r="G40" s="3"/>
      <c r="H40" s="6"/>
      <c r="I40" s="6"/>
      <c r="J40" s="6">
        <v>88797400</v>
      </c>
      <c r="K40" s="6"/>
      <c r="L40" s="6"/>
      <c r="M40" s="6"/>
      <c r="N40" s="6"/>
      <c r="O40" s="6"/>
      <c r="P40" s="6"/>
      <c r="Q40" s="6"/>
      <c r="R40" s="6">
        <v>14016000</v>
      </c>
      <c r="S40" s="6"/>
      <c r="T40" s="6"/>
      <c r="U40" s="6"/>
      <c r="V40" s="6">
        <f t="shared" si="0"/>
        <v>-74781400</v>
      </c>
      <c r="W40" s="11">
        <f t="shared" si="1"/>
        <v>0.15784245935128732</v>
      </c>
      <c r="X40" s="6"/>
      <c r="Y40" s="7"/>
    </row>
    <row r="41" spans="1:25" ht="38.25">
      <c r="A41" s="3"/>
      <c r="B41" s="4" t="s">
        <v>53</v>
      </c>
      <c r="C41" s="3" t="s">
        <v>67</v>
      </c>
      <c r="D41" s="3"/>
      <c r="E41" s="5"/>
      <c r="F41" s="3"/>
      <c r="G41" s="3"/>
      <c r="H41" s="6"/>
      <c r="I41" s="6"/>
      <c r="J41" s="6">
        <v>6461100</v>
      </c>
      <c r="K41" s="6"/>
      <c r="L41" s="6"/>
      <c r="M41" s="6"/>
      <c r="N41" s="6"/>
      <c r="O41" s="6"/>
      <c r="P41" s="6"/>
      <c r="Q41" s="6"/>
      <c r="R41" s="6">
        <v>260909.73</v>
      </c>
      <c r="S41" s="6"/>
      <c r="T41" s="6"/>
      <c r="U41" s="6"/>
      <c r="V41" s="6">
        <f t="shared" si="0"/>
        <v>-6200190.27</v>
      </c>
      <c r="W41" s="11">
        <f t="shared" si="1"/>
        <v>0.04038162696754423</v>
      </c>
      <c r="X41" s="6"/>
      <c r="Y41" s="7"/>
    </row>
    <row r="42" spans="1:25" ht="52.5" customHeight="1">
      <c r="A42" s="3"/>
      <c r="B42" s="4" t="s">
        <v>71</v>
      </c>
      <c r="C42" s="3" t="s">
        <v>70</v>
      </c>
      <c r="D42" s="3"/>
      <c r="E42" s="5"/>
      <c r="F42" s="3"/>
      <c r="G42" s="3"/>
      <c r="H42" s="6"/>
      <c r="I42" s="6"/>
      <c r="J42" s="6">
        <v>1200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>
        <f t="shared" si="0"/>
        <v>-1200</v>
      </c>
      <c r="W42" s="11">
        <f t="shared" si="1"/>
        <v>0</v>
      </c>
      <c r="X42" s="6"/>
      <c r="Y42" s="7"/>
    </row>
    <row r="43" spans="1:25" ht="25.5">
      <c r="A43" s="3"/>
      <c r="B43" s="4" t="s">
        <v>24</v>
      </c>
      <c r="C43" s="3" t="s">
        <v>68</v>
      </c>
      <c r="D43" s="3"/>
      <c r="E43" s="5"/>
      <c r="F43" s="3"/>
      <c r="G43" s="3"/>
      <c r="H43" s="6"/>
      <c r="I43" s="6"/>
      <c r="J43" s="6">
        <v>244152400</v>
      </c>
      <c r="K43" s="6"/>
      <c r="L43" s="6"/>
      <c r="M43" s="6"/>
      <c r="N43" s="6"/>
      <c r="O43" s="6"/>
      <c r="P43" s="6"/>
      <c r="Q43" s="6"/>
      <c r="R43" s="6">
        <v>20000000</v>
      </c>
      <c r="S43" s="6"/>
      <c r="T43" s="6"/>
      <c r="U43" s="6"/>
      <c r="V43" s="6">
        <f t="shared" si="0"/>
        <v>-224152400</v>
      </c>
      <c r="W43" s="11">
        <f t="shared" si="1"/>
        <v>0.08191604915618278</v>
      </c>
      <c r="X43" s="6"/>
      <c r="Y43" s="7"/>
    </row>
    <row r="44" spans="1:25" ht="81" customHeight="1">
      <c r="A44" s="20"/>
      <c r="B44" s="4" t="s">
        <v>108</v>
      </c>
      <c r="C44" s="3" t="s">
        <v>107</v>
      </c>
      <c r="D44" s="3"/>
      <c r="E44" s="5"/>
      <c r="F44" s="3"/>
      <c r="G44" s="3"/>
      <c r="H44" s="6"/>
      <c r="I44" s="6"/>
      <c r="J44" s="6">
        <v>2800000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>
        <f t="shared" si="0"/>
        <v>-2800000</v>
      </c>
      <c r="W44" s="11">
        <f t="shared" si="1"/>
        <v>0</v>
      </c>
      <c r="X44" s="6"/>
      <c r="Y44" s="7"/>
    </row>
    <row r="45" spans="1:25" ht="66" customHeight="1">
      <c r="A45" s="20"/>
      <c r="B45" s="4" t="s">
        <v>89</v>
      </c>
      <c r="C45" s="3" t="s">
        <v>88</v>
      </c>
      <c r="D45" s="3"/>
      <c r="E45" s="5"/>
      <c r="F45" s="3"/>
      <c r="G45" s="3"/>
      <c r="H45" s="6"/>
      <c r="I45" s="6"/>
      <c r="J45" s="6">
        <v>13027000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>
        <f t="shared" si="0"/>
        <v>-13027000</v>
      </c>
      <c r="W45" s="11">
        <f t="shared" si="1"/>
        <v>0</v>
      </c>
      <c r="X45" s="6"/>
      <c r="Y45" s="7"/>
    </row>
    <row r="46" spans="1:25" ht="33" customHeight="1">
      <c r="A46" s="20"/>
      <c r="B46" s="4" t="s">
        <v>79</v>
      </c>
      <c r="C46" s="3" t="s">
        <v>78</v>
      </c>
      <c r="D46" s="3"/>
      <c r="E46" s="5"/>
      <c r="F46" s="3"/>
      <c r="G46" s="3"/>
      <c r="H46" s="6"/>
      <c r="I46" s="6"/>
      <c r="J46" s="6">
        <v>9305400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>
        <f t="shared" si="0"/>
        <v>-9305400</v>
      </c>
      <c r="W46" s="11">
        <f t="shared" si="1"/>
        <v>0</v>
      </c>
      <c r="X46" s="6"/>
      <c r="Y46" s="7"/>
    </row>
    <row r="47" spans="1:25" ht="51">
      <c r="A47" s="20"/>
      <c r="B47" s="4" t="s">
        <v>52</v>
      </c>
      <c r="C47" s="3" t="s">
        <v>69</v>
      </c>
      <c r="D47" s="3"/>
      <c r="E47" s="5"/>
      <c r="F47" s="3"/>
      <c r="G47" s="3"/>
      <c r="H47" s="6"/>
      <c r="I47" s="6"/>
      <c r="J47" s="21"/>
      <c r="K47" s="6"/>
      <c r="L47" s="6"/>
      <c r="M47" s="6"/>
      <c r="N47" s="6"/>
      <c r="O47" s="6"/>
      <c r="P47" s="6"/>
      <c r="Q47" s="6"/>
      <c r="R47" s="6">
        <v>-7380281.13</v>
      </c>
      <c r="S47" s="6"/>
      <c r="T47" s="6"/>
      <c r="U47" s="6"/>
      <c r="V47" s="6">
        <f t="shared" si="0"/>
        <v>-7380281.13</v>
      </c>
      <c r="W47" s="11" t="e">
        <f t="shared" si="1"/>
        <v>#DIV/0!</v>
      </c>
      <c r="X47" s="6"/>
      <c r="Y47" s="7"/>
    </row>
    <row r="48" spans="1:25" ht="12.75">
      <c r="A48" s="47" t="s">
        <v>59</v>
      </c>
      <c r="B48" s="48"/>
      <c r="C48" s="48"/>
      <c r="D48" s="48"/>
      <c r="E48" s="48"/>
      <c r="F48" s="48"/>
      <c r="G48" s="49"/>
      <c r="H48" s="8">
        <v>69440000</v>
      </c>
      <c r="I48" s="8">
        <v>0</v>
      </c>
      <c r="J48" s="8">
        <f>SUM(J34:J47)</f>
        <v>1014529630.56</v>
      </c>
      <c r="K48" s="8">
        <v>9761000</v>
      </c>
      <c r="L48" s="8">
        <v>9761000</v>
      </c>
      <c r="M48" s="8">
        <v>12860000</v>
      </c>
      <c r="N48" s="8">
        <v>16995000</v>
      </c>
      <c r="O48" s="8">
        <v>29824000</v>
      </c>
      <c r="P48" s="8">
        <v>6381000</v>
      </c>
      <c r="Q48" s="8">
        <v>46581429.77</v>
      </c>
      <c r="R48" s="8">
        <f>SUM(R34:R47)</f>
        <v>72175548.6</v>
      </c>
      <c r="S48" s="8">
        <v>6381000</v>
      </c>
      <c r="T48" s="8">
        <v>46581429.77</v>
      </c>
      <c r="U48" s="8">
        <v>40200429.77</v>
      </c>
      <c r="V48" s="8">
        <f t="shared" si="0"/>
        <v>-942354081.9599999</v>
      </c>
      <c r="W48" s="9">
        <f>R48/J48</f>
        <v>0.07114188331804616</v>
      </c>
      <c r="X48" s="8">
        <v>-30439429.77</v>
      </c>
      <c r="Y48" s="9">
        <v>4.1185</v>
      </c>
    </row>
    <row r="49" spans="1:25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2:23" ht="22.5" customHeight="1">
      <c r="B50" s="34" t="s">
        <v>104</v>
      </c>
      <c r="C50" s="35"/>
      <c r="R50" s="34"/>
      <c r="S50" s="34"/>
      <c r="T50" s="34"/>
      <c r="U50" s="34"/>
      <c r="V50" s="34" t="s">
        <v>105</v>
      </c>
      <c r="W50" s="34"/>
    </row>
    <row r="51" ht="12.75">
      <c r="B51" s="34"/>
    </row>
  </sheetData>
  <sheetProtection/>
  <mergeCells count="22">
    <mergeCell ref="A48:G48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2022-02-04T05:12:56Z</cp:lastPrinted>
  <dcterms:created xsi:type="dcterms:W3CDTF">2007-03-21T04:54:30Z</dcterms:created>
  <dcterms:modified xsi:type="dcterms:W3CDTF">2022-02-04T05:16:44Z</dcterms:modified>
  <cp:category/>
  <cp:version/>
  <cp:contentType/>
  <cp:contentStatus/>
</cp:coreProperties>
</file>