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15" windowWidth="10005" windowHeight="61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<sst xmlns="http://schemas.openxmlformats.org/spreadsheetml/2006/main" count="133" uniqueCount="115">
  <si>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</si>
  <si>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</si>
  <si>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</si>
  <si>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</si>
  <si>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</si>
  <si>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</si>
  <si>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</si>
  <si>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</si>
  <si>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</si>
  <si>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</si>
  <si>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</si>
  <si>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</si>
  <si>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</si>
  <si>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</si>
  <si>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</si>
  <si>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</si>
  <si>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</si>
  <si>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</si>
  <si>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</si>
  <si>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</si>
  <si>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</si>
  <si>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</si>
  <si>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</si>
  <si>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</si>
  <si>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</si>
  <si>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</si>
  <si>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</si>
  <si>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</si>
  <si>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</si>
  <si>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</si>
  <si>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</si>
  <si>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</si>
  <si>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</si>
  <si>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</si>
  <si>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</si>
  <si>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</si>
  <si>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</si>
  <si>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</si>
  <si>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</si>
  <si>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</si>
  <si>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</si>
  <si>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</si>
  <si>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</si>
  <si>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</si>
  <si>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</si>
  <si>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</si>
  <si>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</si>
  <si>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</si>
  <si>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</si>
  <si>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</si>
  <si>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</si>
  <si>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</si>
  <si>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</si>
  <si>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</si>
  <si>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</si>
  <si>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</si>
  <si>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</si>
  <si>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</si>
  <si>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</si>
  <si>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</si>
  <si>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</si>
  <si>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</si>
  <si>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</si>
  <si>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</si>
  <si>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</si>
  <si>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</si>
  <si>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</si>
  <si>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</si>
  <si>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</si>
  <si>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</si>
  <si>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</si>
  <si>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</si>
  <si>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</si>
  <si>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</si>
  <si>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</si>
  <si>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</si>
  <si>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</si>
  <si>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</si>
  <si>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</si>
  <si>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</si>
  <si>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</si>
  <si>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</si>
  <si>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</si>
  <si>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</si>
  <si>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</si>
  <si>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</si>
  <si>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</si>
  <si>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</si>
  <si>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</si>
  <si>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</si>
  <si>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</si>
  <si>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</si>
  <si>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</si>
  <si>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</si>
  <si>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</si>
  <si>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</si>
  <si>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</si>
  <si>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</si>
  <si>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</si>
  <si>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</si>
  <si>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</si>
  <si>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</si>
  <si>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</si>
  <si>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</si>
  <si>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</si>
  <si>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</si>
  <si>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</si>
  <si>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</si>
  <si>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</si>
  <si>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</si>
  <si>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</si>
  <si>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</si>
  <si>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</si>
  <si>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</si>
  <si>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по состоянию на 01.06.2022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</si>
</sst>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="125" zoomScaleNormal="125" zoomScalePageLayoutView="0" workbookViewId="0" topLeftCell="B47">
      <selection activeCell="R19" sqref="R1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114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114270000</v>
      </c>
      <c r="K7" s="6"/>
      <c r="L7" s="6"/>
      <c r="M7" s="6"/>
      <c r="N7" s="6"/>
      <c r="O7" s="6"/>
      <c r="P7" s="6"/>
      <c r="Q7" s="6"/>
      <c r="R7" s="6">
        <v>37368988.84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-76901011.16</v>
      </c>
      <c r="W7" s="17">
        <f>R7/J7</f>
        <v>0.3270236180974884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2511000</v>
      </c>
      <c r="K8" s="25"/>
      <c r="L8" s="25"/>
      <c r="M8" s="25"/>
      <c r="N8" s="25"/>
      <c r="O8" s="25"/>
      <c r="P8" s="26"/>
      <c r="Q8" s="26"/>
      <c r="R8" s="28">
        <v>1132472.99</v>
      </c>
      <c r="S8" s="26"/>
      <c r="T8" s="26"/>
      <c r="U8" s="26"/>
      <c r="V8" s="32">
        <f>R8-J8</f>
        <v>-1378527.01</v>
      </c>
      <c r="W8" s="33">
        <f>R8/J8</f>
        <v>0.4510047749900438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12793000</v>
      </c>
      <c r="K9" s="25"/>
      <c r="L9" s="25"/>
      <c r="M9" s="25"/>
      <c r="N9" s="25"/>
      <c r="O9" s="25"/>
      <c r="P9" s="26"/>
      <c r="Q9" s="26"/>
      <c r="R9" s="28">
        <v>7569400.09</v>
      </c>
      <c r="S9" s="26"/>
      <c r="T9" s="26"/>
      <c r="U9" s="26"/>
      <c r="V9" s="32">
        <f>R9-J9</f>
        <v>-5223599.91</v>
      </c>
      <c r="W9" s="33">
        <f>R9/J9</f>
        <v>0.5916829586492613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-95247.93</v>
      </c>
      <c r="S10" s="6">
        <v>0</v>
      </c>
      <c r="T10" s="6">
        <v>416543.27</v>
      </c>
      <c r="U10" s="6">
        <v>416543.27</v>
      </c>
      <c r="V10" s="6">
        <f t="shared" si="0"/>
        <v>-95247.93</v>
      </c>
      <c r="W10" s="11" t="e">
        <f aca="true" t="shared" si="1" ref="W10:W50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18000</v>
      </c>
      <c r="K11" s="6"/>
      <c r="L11" s="6"/>
      <c r="M11" s="6"/>
      <c r="N11" s="6"/>
      <c r="O11" s="6"/>
      <c r="P11" s="6"/>
      <c r="Q11" s="6"/>
      <c r="R11" s="6">
        <v>20270.69</v>
      </c>
      <c r="S11" s="6">
        <v>0</v>
      </c>
      <c r="T11" s="6">
        <v>1838.77</v>
      </c>
      <c r="U11" s="6">
        <v>1838.77</v>
      </c>
      <c r="V11" s="6">
        <f t="shared" si="0"/>
        <v>2270.6899999999987</v>
      </c>
      <c r="W11" s="11">
        <f t="shared" si="1"/>
        <v>1.1261494444444444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1236000</v>
      </c>
      <c r="K12" s="6"/>
      <c r="L12" s="6"/>
      <c r="M12" s="6"/>
      <c r="N12" s="6"/>
      <c r="O12" s="6"/>
      <c r="P12" s="6"/>
      <c r="Q12" s="6"/>
      <c r="R12" s="6">
        <v>579950.06</v>
      </c>
      <c r="S12" s="6"/>
      <c r="T12" s="6"/>
      <c r="U12" s="6"/>
      <c r="V12" s="6">
        <f t="shared" si="0"/>
        <v>-656049.94</v>
      </c>
      <c r="W12" s="11">
        <f t="shared" si="1"/>
        <v>0.4692152588996764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562454.24</v>
      </c>
      <c r="S13" s="6">
        <v>0</v>
      </c>
      <c r="T13" s="6">
        <v>25849.3</v>
      </c>
      <c r="U13" s="6">
        <v>25849.3</v>
      </c>
      <c r="V13" s="6">
        <f t="shared" si="0"/>
        <v>-1128545.76</v>
      </c>
      <c r="W13" s="11">
        <f t="shared" si="1"/>
        <v>0.33261634535777646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430695.62</v>
      </c>
      <c r="S14" s="6"/>
      <c r="T14" s="6"/>
      <c r="U14" s="6"/>
      <c r="V14" s="6">
        <f t="shared" si="0"/>
        <v>-1890304.38</v>
      </c>
      <c r="W14" s="11">
        <f t="shared" si="1"/>
        <v>0.1855646790176648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21217.5</v>
      </c>
      <c r="S15" s="6"/>
      <c r="T15" s="6"/>
      <c r="U15" s="6"/>
      <c r="V15" s="6">
        <f t="shared" si="0"/>
        <v>-113782.5</v>
      </c>
      <c r="W15" s="11">
        <f t="shared" si="1"/>
        <v>0.15716666666666668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9765</v>
      </c>
      <c r="S16" s="6"/>
      <c r="T16" s="6"/>
      <c r="U16" s="6"/>
      <c r="V16" s="6">
        <f t="shared" si="0"/>
        <v>-9235</v>
      </c>
      <c r="W16" s="11">
        <f t="shared" si="1"/>
        <v>0.5139473684210526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>
        <v>2197.99</v>
      </c>
      <c r="S17" s="6">
        <v>0</v>
      </c>
      <c r="T17" s="6">
        <v>190.8</v>
      </c>
      <c r="U17" s="6">
        <v>190.8</v>
      </c>
      <c r="V17" s="6">
        <f t="shared" si="0"/>
        <v>-1802.0100000000002</v>
      </c>
      <c r="W17" s="11">
        <f t="shared" si="1"/>
        <v>0.5494975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13003960</v>
      </c>
      <c r="K18" s="6"/>
      <c r="L18" s="6"/>
      <c r="M18" s="6"/>
      <c r="N18" s="6"/>
      <c r="O18" s="6"/>
      <c r="P18" s="6"/>
      <c r="Q18" s="6"/>
      <c r="R18" s="6">
        <v>6225601.47</v>
      </c>
      <c r="S18" s="6">
        <v>0</v>
      </c>
      <c r="T18" s="6">
        <v>276277.02</v>
      </c>
      <c r="U18" s="6">
        <v>276277.02</v>
      </c>
      <c r="V18" s="6">
        <f t="shared" si="0"/>
        <v>-6778358.53</v>
      </c>
      <c r="W18" s="11">
        <f t="shared" si="1"/>
        <v>0.47874658719343954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143068.6</v>
      </c>
      <c r="K19" s="6"/>
      <c r="L19" s="6"/>
      <c r="M19" s="6"/>
      <c r="N19" s="6"/>
      <c r="O19" s="6"/>
      <c r="P19" s="6"/>
      <c r="Q19" s="6"/>
      <c r="R19" s="6">
        <v>198268.6</v>
      </c>
      <c r="S19" s="6"/>
      <c r="T19" s="6"/>
      <c r="U19" s="6"/>
      <c r="V19" s="6">
        <f aca="true" t="shared" si="2" ref="V19:V29">R19-J19</f>
        <v>55200</v>
      </c>
      <c r="W19" s="11">
        <f aca="true" t="shared" si="3" ref="W19:W29">R19/J19</f>
        <v>1.38582889606804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162000</v>
      </c>
      <c r="K20" s="6"/>
      <c r="L20" s="6"/>
      <c r="M20" s="6"/>
      <c r="N20" s="6"/>
      <c r="O20" s="6"/>
      <c r="P20" s="6"/>
      <c r="Q20" s="6"/>
      <c r="R20" s="6">
        <v>130519.6</v>
      </c>
      <c r="S20" s="6"/>
      <c r="T20" s="6"/>
      <c r="U20" s="6"/>
      <c r="V20" s="6">
        <f t="shared" si="2"/>
        <v>-31480.399999999994</v>
      </c>
      <c r="W20" s="11">
        <f t="shared" si="3"/>
        <v>0.8056765432098766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60800</v>
      </c>
      <c r="S21" s="6"/>
      <c r="T21" s="6"/>
      <c r="U21" s="6"/>
      <c r="V21" s="6">
        <f t="shared" si="2"/>
        <v>-15200</v>
      </c>
      <c r="W21" s="11">
        <f t="shared" si="3"/>
        <v>0.8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4478.59</v>
      </c>
      <c r="S22" s="6"/>
      <c r="T22" s="6"/>
      <c r="U22" s="6"/>
      <c r="V22" s="6">
        <f t="shared" si="2"/>
        <v>4478.59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>
        <v>36882.52</v>
      </c>
      <c r="S23" s="6"/>
      <c r="T23" s="6"/>
      <c r="U23" s="6"/>
      <c r="V23" s="6">
        <f t="shared" si="2"/>
        <v>26882.519999999997</v>
      </c>
      <c r="W23" s="11">
        <f t="shared" si="3"/>
        <v>3.688252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>
        <v>552.5</v>
      </c>
      <c r="S24" s="6"/>
      <c r="T24" s="6"/>
      <c r="U24" s="6"/>
      <c r="V24" s="6">
        <f t="shared" si="2"/>
        <v>-5447.5</v>
      </c>
      <c r="W24" s="11">
        <f t="shared" si="3"/>
        <v>0.09208333333333334</v>
      </c>
      <c r="X24" s="6"/>
      <c r="Y24" s="7"/>
    </row>
    <row r="25" spans="1:25" ht="95.25" customHeight="1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58000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-58000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>
        <v>30000</v>
      </c>
      <c r="S26" s="6"/>
      <c r="T26" s="6"/>
      <c r="U26" s="6"/>
      <c r="V26" s="6">
        <f t="shared" si="2"/>
        <v>15000</v>
      </c>
      <c r="W26" s="11">
        <f t="shared" si="3"/>
        <v>2</v>
      </c>
      <c r="X26" s="6"/>
      <c r="Y26" s="7"/>
    </row>
    <row r="27" spans="1:25" ht="132.75" customHeight="1">
      <c r="A27" s="3"/>
      <c r="B27" s="4" t="s">
        <v>111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1250</v>
      </c>
      <c r="S27" s="6"/>
      <c r="T27" s="6"/>
      <c r="U27" s="6"/>
      <c r="V27" s="6">
        <f t="shared" si="2"/>
        <v>1250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96</v>
      </c>
      <c r="C28" s="31" t="s">
        <v>93</v>
      </c>
      <c r="D28" s="3"/>
      <c r="E28" s="5"/>
      <c r="F28" s="3"/>
      <c r="G28" s="3"/>
      <c r="H28" s="6"/>
      <c r="I28" s="6"/>
      <c r="J28" s="6">
        <v>3000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2"/>
        <v>-3000</v>
      </c>
      <c r="W28" s="11">
        <f t="shared" si="3"/>
        <v>0</v>
      </c>
      <c r="X28" s="6"/>
      <c r="Y28" s="7"/>
    </row>
    <row r="29" spans="1:25" ht="81.75" customHeight="1">
      <c r="A29" s="3"/>
      <c r="B29" s="4" t="s">
        <v>103</v>
      </c>
      <c r="C29" s="31" t="s">
        <v>101</v>
      </c>
      <c r="D29" s="3"/>
      <c r="E29" s="5"/>
      <c r="F29" s="3"/>
      <c r="G29" s="3"/>
      <c r="H29" s="6"/>
      <c r="I29" s="6"/>
      <c r="J29" s="6">
        <v>2000</v>
      </c>
      <c r="K29" s="6"/>
      <c r="L29" s="6"/>
      <c r="M29" s="6"/>
      <c r="N29" s="6"/>
      <c r="O29" s="6"/>
      <c r="P29" s="6"/>
      <c r="Q29" s="6"/>
      <c r="R29" s="6">
        <v>18615.37</v>
      </c>
      <c r="S29" s="6"/>
      <c r="T29" s="6"/>
      <c r="U29" s="6"/>
      <c r="V29" s="6">
        <f t="shared" si="2"/>
        <v>16615.37</v>
      </c>
      <c r="W29" s="11">
        <f t="shared" si="3"/>
        <v>9.307685</v>
      </c>
      <c r="X29" s="6"/>
      <c r="Y29" s="7"/>
    </row>
    <row r="30" spans="1:25" ht="102" customHeight="1">
      <c r="A30" s="3" t="s">
        <v>19</v>
      </c>
      <c r="B30" s="4" t="s">
        <v>73</v>
      </c>
      <c r="C30" s="3" t="s">
        <v>87</v>
      </c>
      <c r="D30" s="3"/>
      <c r="E30" s="5"/>
      <c r="F30" s="3"/>
      <c r="G30" s="3"/>
      <c r="H30" s="6">
        <v>0</v>
      </c>
      <c r="I30" s="6">
        <v>0</v>
      </c>
      <c r="J30" s="6">
        <v>30000</v>
      </c>
      <c r="K30" s="6"/>
      <c r="L30" s="6"/>
      <c r="M30" s="6"/>
      <c r="N30" s="6"/>
      <c r="O30" s="6"/>
      <c r="P30" s="6"/>
      <c r="Q30" s="6"/>
      <c r="R30" s="6">
        <v>26938.55</v>
      </c>
      <c r="S30" s="6">
        <v>0</v>
      </c>
      <c r="T30" s="6">
        <v>300</v>
      </c>
      <c r="U30" s="6">
        <v>300</v>
      </c>
      <c r="V30" s="6">
        <f t="shared" si="0"/>
        <v>-3061.4500000000007</v>
      </c>
      <c r="W30" s="11">
        <f t="shared" si="1"/>
        <v>0.8979516666666666</v>
      </c>
      <c r="X30" s="6">
        <v>-300</v>
      </c>
      <c r="Y30" s="7"/>
    </row>
    <row r="31" spans="1:25" ht="51.75" customHeight="1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>
        <v>115000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-115000</v>
      </c>
      <c r="W31" s="11">
        <f t="shared" si="1"/>
        <v>0</v>
      </c>
      <c r="X31" s="6"/>
      <c r="Y31" s="7"/>
    </row>
    <row r="32" spans="1:25" ht="75.75" customHeight="1">
      <c r="A32" s="3"/>
      <c r="B32" s="4" t="s">
        <v>83</v>
      </c>
      <c r="C32" s="3" t="s">
        <v>81</v>
      </c>
      <c r="D32" s="3"/>
      <c r="E32" s="5"/>
      <c r="F32" s="3"/>
      <c r="G32" s="3"/>
      <c r="H32" s="6"/>
      <c r="I32" s="6"/>
      <c r="J32" s="6">
        <v>2000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-2000</v>
      </c>
      <c r="W32" s="11">
        <f t="shared" si="1"/>
        <v>0</v>
      </c>
      <c r="X32" s="6"/>
      <c r="Y32" s="7"/>
    </row>
    <row r="33" spans="1:25" ht="105" customHeight="1">
      <c r="A33" s="3"/>
      <c r="B33" s="4" t="s">
        <v>74</v>
      </c>
      <c r="C33" s="3" t="s">
        <v>85</v>
      </c>
      <c r="D33" s="3"/>
      <c r="E33" s="5"/>
      <c r="F33" s="3"/>
      <c r="G33" s="3"/>
      <c r="H33" s="6"/>
      <c r="I33" s="6"/>
      <c r="J33" s="6">
        <v>128000</v>
      </c>
      <c r="K33" s="6"/>
      <c r="L33" s="6"/>
      <c r="M33" s="6"/>
      <c r="N33" s="6"/>
      <c r="O33" s="6"/>
      <c r="P33" s="6"/>
      <c r="Q33" s="6"/>
      <c r="R33" s="6">
        <v>721715.07</v>
      </c>
      <c r="S33" s="6"/>
      <c r="T33" s="6"/>
      <c r="U33" s="6"/>
      <c r="V33" s="6">
        <f t="shared" si="0"/>
        <v>593715.07</v>
      </c>
      <c r="W33" s="11">
        <f t="shared" si="1"/>
        <v>5.638398984375</v>
      </c>
      <c r="X33" s="6"/>
      <c r="Y33" s="7"/>
    </row>
    <row r="34" spans="1:25" ht="25.5">
      <c r="A34" s="3"/>
      <c r="B34" s="4" t="s">
        <v>41</v>
      </c>
      <c r="C34" s="3" t="s">
        <v>29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-7880.76</v>
      </c>
      <c r="S34" s="6"/>
      <c r="T34" s="6"/>
      <c r="U34" s="6"/>
      <c r="V34" s="6">
        <f t="shared" si="0"/>
        <v>-7880.76</v>
      </c>
      <c r="W34" s="11" t="e">
        <f t="shared" si="1"/>
        <v>#DIV/0!</v>
      </c>
      <c r="X34" s="6"/>
      <c r="Y34" s="7"/>
    </row>
    <row r="35" spans="1:25" ht="12.75">
      <c r="A35" s="3"/>
      <c r="B35" s="12" t="s">
        <v>42</v>
      </c>
      <c r="C35" s="13"/>
      <c r="D35" s="13"/>
      <c r="E35" s="14"/>
      <c r="F35" s="13"/>
      <c r="G35" s="13"/>
      <c r="H35" s="15"/>
      <c r="I35" s="15"/>
      <c r="J35" s="15">
        <f>SUM(J7:J34)</f>
        <v>148752028.6</v>
      </c>
      <c r="K35" s="15"/>
      <c r="L35" s="15"/>
      <c r="M35" s="15"/>
      <c r="N35" s="15"/>
      <c r="O35" s="15"/>
      <c r="P35" s="15"/>
      <c r="Q35" s="15"/>
      <c r="R35" s="15">
        <f>SUM(R7:R34)</f>
        <v>55049906.60000001</v>
      </c>
      <c r="S35" s="15"/>
      <c r="T35" s="15"/>
      <c r="U35" s="15"/>
      <c r="V35" s="15">
        <f t="shared" si="0"/>
        <v>-93702121.99999999</v>
      </c>
      <c r="W35" s="16">
        <f>R35/J35</f>
        <v>0.3700783587162455</v>
      </c>
      <c r="X35" s="6"/>
      <c r="Y35" s="7"/>
    </row>
    <row r="36" spans="1:25" ht="40.5" customHeight="1">
      <c r="A36" s="3" t="s">
        <v>20</v>
      </c>
      <c r="B36" s="4" t="s">
        <v>84</v>
      </c>
      <c r="C36" s="3" t="s">
        <v>63</v>
      </c>
      <c r="D36" s="3"/>
      <c r="E36" s="5"/>
      <c r="F36" s="3"/>
      <c r="G36" s="3"/>
      <c r="H36" s="6">
        <v>0</v>
      </c>
      <c r="I36" s="6">
        <v>0</v>
      </c>
      <c r="J36" s="6">
        <v>301644000</v>
      </c>
      <c r="K36" s="6"/>
      <c r="L36" s="6"/>
      <c r="M36" s="6"/>
      <c r="N36" s="6"/>
      <c r="O36" s="6"/>
      <c r="P36" s="6"/>
      <c r="Q36" s="6"/>
      <c r="R36" s="6">
        <v>125685000</v>
      </c>
      <c r="S36" s="6">
        <v>2415000</v>
      </c>
      <c r="T36" s="6">
        <v>20859000</v>
      </c>
      <c r="U36" s="6">
        <v>18444000</v>
      </c>
      <c r="V36" s="6">
        <f t="shared" si="0"/>
        <v>-175959000</v>
      </c>
      <c r="W36" s="11">
        <f t="shared" si="1"/>
        <v>0.4166666666666667</v>
      </c>
      <c r="X36" s="6">
        <v>-18444000</v>
      </c>
      <c r="Y36" s="7"/>
    </row>
    <row r="37" spans="1:25" ht="40.5" customHeight="1">
      <c r="A37" s="3"/>
      <c r="B37" s="4" t="s">
        <v>75</v>
      </c>
      <c r="C37" s="3" t="s">
        <v>77</v>
      </c>
      <c r="D37" s="3"/>
      <c r="E37" s="5"/>
      <c r="F37" s="3"/>
      <c r="G37" s="3"/>
      <c r="H37" s="6"/>
      <c r="I37" s="6"/>
      <c r="J37" s="6">
        <v>173341000</v>
      </c>
      <c r="K37" s="6"/>
      <c r="L37" s="6"/>
      <c r="M37" s="6"/>
      <c r="N37" s="6"/>
      <c r="O37" s="6"/>
      <c r="P37" s="6"/>
      <c r="Q37" s="6"/>
      <c r="R37" s="6">
        <v>72225000</v>
      </c>
      <c r="S37" s="6"/>
      <c r="T37" s="6"/>
      <c r="U37" s="6"/>
      <c r="V37" s="6">
        <f t="shared" si="0"/>
        <v>-101116000</v>
      </c>
      <c r="W37" s="11">
        <f t="shared" si="1"/>
        <v>0.41666426292683206</v>
      </c>
      <c r="X37" s="6"/>
      <c r="Y37" s="7"/>
    </row>
    <row r="38" spans="1:25" ht="65.25" customHeight="1">
      <c r="A38" s="3"/>
      <c r="B38" s="36" t="s">
        <v>76</v>
      </c>
      <c r="C38" s="3" t="s">
        <v>72</v>
      </c>
      <c r="D38" s="3"/>
      <c r="E38" s="5"/>
      <c r="F38" s="3"/>
      <c r="G38" s="3"/>
      <c r="H38" s="6"/>
      <c r="I38" s="6"/>
      <c r="J38" s="6">
        <v>1125130.56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-1125130.56</v>
      </c>
      <c r="W38" s="11">
        <f t="shared" si="1"/>
        <v>0</v>
      </c>
      <c r="X38" s="6"/>
      <c r="Y38" s="7"/>
    </row>
    <row r="39" spans="1:25" ht="47.25" customHeight="1">
      <c r="A39" s="3"/>
      <c r="B39" s="36" t="s">
        <v>109</v>
      </c>
      <c r="C39" s="3" t="s">
        <v>108</v>
      </c>
      <c r="D39" s="3"/>
      <c r="E39" s="5"/>
      <c r="F39" s="3"/>
      <c r="G39" s="3"/>
      <c r="H39" s="6"/>
      <c r="I39" s="6"/>
      <c r="J39" s="6">
        <v>154300</v>
      </c>
      <c r="K39" s="6"/>
      <c r="L39" s="6"/>
      <c r="M39" s="6"/>
      <c r="N39" s="6"/>
      <c r="O39" s="6"/>
      <c r="P39" s="6"/>
      <c r="Q39" s="6"/>
      <c r="R39" s="6">
        <v>154300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64</v>
      </c>
      <c r="D40" s="3"/>
      <c r="E40" s="5"/>
      <c r="F40" s="3"/>
      <c r="G40" s="3"/>
      <c r="H40" s="6">
        <v>0</v>
      </c>
      <c r="I40" s="6">
        <v>0</v>
      </c>
      <c r="J40" s="6">
        <v>19380600</v>
      </c>
      <c r="K40" s="6"/>
      <c r="L40" s="6"/>
      <c r="M40" s="6"/>
      <c r="N40" s="6"/>
      <c r="O40" s="6"/>
      <c r="P40" s="6"/>
      <c r="Q40" s="6"/>
      <c r="R40" s="6">
        <v>11930700</v>
      </c>
      <c r="S40" s="6">
        <v>0</v>
      </c>
      <c r="T40" s="6">
        <v>852216</v>
      </c>
      <c r="U40" s="6">
        <v>852216</v>
      </c>
      <c r="V40" s="6">
        <f t="shared" si="0"/>
        <v>-7449900</v>
      </c>
      <c r="W40" s="11">
        <f t="shared" si="1"/>
        <v>0.6156001362186929</v>
      </c>
      <c r="X40" s="6">
        <v>-852216</v>
      </c>
      <c r="Y40" s="7"/>
    </row>
    <row r="41" spans="1:25" ht="38.25">
      <c r="A41" s="3"/>
      <c r="B41" s="4" t="s">
        <v>23</v>
      </c>
      <c r="C41" s="3" t="s">
        <v>65</v>
      </c>
      <c r="D41" s="3"/>
      <c r="E41" s="5"/>
      <c r="F41" s="3"/>
      <c r="G41" s="3"/>
      <c r="H41" s="6"/>
      <c r="I41" s="6"/>
      <c r="J41" s="6">
        <v>8908800</v>
      </c>
      <c r="K41" s="6"/>
      <c r="L41" s="6"/>
      <c r="M41" s="6"/>
      <c r="N41" s="6"/>
      <c r="O41" s="6"/>
      <c r="P41" s="6"/>
      <c r="Q41" s="6"/>
      <c r="R41" s="6">
        <v>3233958.35</v>
      </c>
      <c r="S41" s="6"/>
      <c r="T41" s="6"/>
      <c r="U41" s="6"/>
      <c r="V41" s="6">
        <f t="shared" si="0"/>
        <v>-5674841.65</v>
      </c>
      <c r="W41" s="11">
        <f t="shared" si="1"/>
        <v>0.36300717829561785</v>
      </c>
      <c r="X41" s="6"/>
      <c r="Y41" s="7"/>
    </row>
    <row r="42" spans="1:25" ht="38.25">
      <c r="A42" s="3"/>
      <c r="B42" s="4" t="s">
        <v>30</v>
      </c>
      <c r="C42" s="3" t="s">
        <v>66</v>
      </c>
      <c r="D42" s="3"/>
      <c r="E42" s="5"/>
      <c r="F42" s="3"/>
      <c r="G42" s="3"/>
      <c r="H42" s="6"/>
      <c r="I42" s="6"/>
      <c r="J42" s="6">
        <v>88797400</v>
      </c>
      <c r="K42" s="6"/>
      <c r="L42" s="6"/>
      <c r="M42" s="6"/>
      <c r="N42" s="6"/>
      <c r="O42" s="6"/>
      <c r="P42" s="6"/>
      <c r="Q42" s="6"/>
      <c r="R42" s="6">
        <v>52120950.46</v>
      </c>
      <c r="S42" s="6"/>
      <c r="T42" s="6"/>
      <c r="U42" s="6"/>
      <c r="V42" s="6">
        <f t="shared" si="0"/>
        <v>-36676449.54</v>
      </c>
      <c r="W42" s="11">
        <f t="shared" si="1"/>
        <v>0.5869648262223894</v>
      </c>
      <c r="X42" s="6"/>
      <c r="Y42" s="7"/>
    </row>
    <row r="43" spans="1:25" ht="43.5" customHeight="1">
      <c r="A43" s="3"/>
      <c r="B43" s="4" t="s">
        <v>53</v>
      </c>
      <c r="C43" s="3" t="s">
        <v>67</v>
      </c>
      <c r="D43" s="3"/>
      <c r="E43" s="5"/>
      <c r="F43" s="3"/>
      <c r="G43" s="3"/>
      <c r="H43" s="6"/>
      <c r="I43" s="6"/>
      <c r="J43" s="6">
        <v>6461100</v>
      </c>
      <c r="K43" s="6"/>
      <c r="L43" s="6"/>
      <c r="M43" s="6"/>
      <c r="N43" s="6"/>
      <c r="O43" s="6"/>
      <c r="P43" s="6"/>
      <c r="Q43" s="6"/>
      <c r="R43" s="6">
        <v>3614082.66</v>
      </c>
      <c r="S43" s="6"/>
      <c r="T43" s="6"/>
      <c r="U43" s="6"/>
      <c r="V43" s="6">
        <f t="shared" si="0"/>
        <v>-2847017.34</v>
      </c>
      <c r="W43" s="11">
        <f t="shared" si="1"/>
        <v>0.5593602730185263</v>
      </c>
      <c r="X43" s="6"/>
      <c r="Y43" s="7"/>
    </row>
    <row r="44" spans="1:25" ht="58.5" customHeight="1">
      <c r="A44" s="3"/>
      <c r="B44" s="4" t="s">
        <v>71</v>
      </c>
      <c r="C44" s="3" t="s">
        <v>70</v>
      </c>
      <c r="D44" s="3"/>
      <c r="E44" s="5"/>
      <c r="F44" s="3"/>
      <c r="G44" s="3"/>
      <c r="H44" s="6"/>
      <c r="I44" s="6"/>
      <c r="J44" s="6">
        <v>1200</v>
      </c>
      <c r="K44" s="6"/>
      <c r="L44" s="6"/>
      <c r="M44" s="6"/>
      <c r="N44" s="6"/>
      <c r="O44" s="6"/>
      <c r="P44" s="6"/>
      <c r="Q44" s="6"/>
      <c r="R44" s="6">
        <v>1200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34.5" customHeight="1">
      <c r="A45" s="3"/>
      <c r="B45" s="4" t="s">
        <v>24</v>
      </c>
      <c r="C45" s="3" t="s">
        <v>68</v>
      </c>
      <c r="D45" s="3"/>
      <c r="E45" s="5"/>
      <c r="F45" s="3"/>
      <c r="G45" s="3"/>
      <c r="H45" s="6"/>
      <c r="I45" s="6"/>
      <c r="J45" s="6">
        <v>244152400</v>
      </c>
      <c r="K45" s="6"/>
      <c r="L45" s="6"/>
      <c r="M45" s="6"/>
      <c r="N45" s="6"/>
      <c r="O45" s="6"/>
      <c r="P45" s="6"/>
      <c r="Q45" s="6"/>
      <c r="R45" s="6">
        <v>129484000</v>
      </c>
      <c r="S45" s="6"/>
      <c r="T45" s="6"/>
      <c r="U45" s="6"/>
      <c r="V45" s="6">
        <f t="shared" si="0"/>
        <v>-114668400</v>
      </c>
      <c r="W45" s="11">
        <f t="shared" si="1"/>
        <v>0.5303408854469586</v>
      </c>
      <c r="X45" s="6"/>
      <c r="Y45" s="7"/>
    </row>
    <row r="46" spans="1:25" ht="81" customHeight="1">
      <c r="A46" s="20"/>
      <c r="B46" s="4" t="s">
        <v>107</v>
      </c>
      <c r="C46" s="3" t="s">
        <v>106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>
        <v>1225000</v>
      </c>
      <c r="S46" s="6"/>
      <c r="T46" s="6"/>
      <c r="U46" s="6"/>
      <c r="V46" s="6">
        <f t="shared" si="0"/>
        <v>-1575000</v>
      </c>
      <c r="W46" s="11">
        <f t="shared" si="1"/>
        <v>0.4375</v>
      </c>
      <c r="X46" s="6"/>
      <c r="Y46" s="7"/>
    </row>
    <row r="47" spans="1:25" ht="66" customHeight="1">
      <c r="A47" s="20"/>
      <c r="B47" s="4" t="s">
        <v>89</v>
      </c>
      <c r="C47" s="3" t="s">
        <v>88</v>
      </c>
      <c r="D47" s="3"/>
      <c r="E47" s="5"/>
      <c r="F47" s="3"/>
      <c r="G47" s="3"/>
      <c r="H47" s="6"/>
      <c r="I47" s="6"/>
      <c r="J47" s="6">
        <v>13027000</v>
      </c>
      <c r="K47" s="6"/>
      <c r="L47" s="6"/>
      <c r="M47" s="6"/>
      <c r="N47" s="6"/>
      <c r="O47" s="6"/>
      <c r="P47" s="6"/>
      <c r="Q47" s="6"/>
      <c r="R47" s="6">
        <v>5485652.86</v>
      </c>
      <c r="S47" s="6"/>
      <c r="T47" s="6"/>
      <c r="U47" s="6"/>
      <c r="V47" s="6">
        <f t="shared" si="0"/>
        <v>-7541347.14</v>
      </c>
      <c r="W47" s="11">
        <f t="shared" si="1"/>
        <v>0.42109870730022264</v>
      </c>
      <c r="X47" s="6"/>
      <c r="Y47" s="7"/>
    </row>
    <row r="48" spans="1:25" ht="33" customHeight="1">
      <c r="A48" s="20"/>
      <c r="B48" s="4" t="s">
        <v>79</v>
      </c>
      <c r="C48" s="3" t="s">
        <v>78</v>
      </c>
      <c r="D48" s="3"/>
      <c r="E48" s="5"/>
      <c r="F48" s="3"/>
      <c r="G48" s="3"/>
      <c r="H48" s="6"/>
      <c r="I48" s="6"/>
      <c r="J48" s="6">
        <v>16244000</v>
      </c>
      <c r="K48" s="6"/>
      <c r="L48" s="6"/>
      <c r="M48" s="6"/>
      <c r="N48" s="6"/>
      <c r="O48" s="6"/>
      <c r="P48" s="6"/>
      <c r="Q48" s="6"/>
      <c r="R48" s="6">
        <v>11092851.68</v>
      </c>
      <c r="S48" s="6"/>
      <c r="T48" s="6"/>
      <c r="U48" s="6"/>
      <c r="V48" s="6">
        <f t="shared" si="0"/>
        <v>-5151148.32</v>
      </c>
      <c r="W48" s="11">
        <f t="shared" si="1"/>
        <v>0.6828891701551342</v>
      </c>
      <c r="X48" s="6"/>
      <c r="Y48" s="7"/>
    </row>
    <row r="49" spans="1:25" ht="66.75" customHeight="1">
      <c r="A49" s="20"/>
      <c r="B49" s="4" t="s">
        <v>112</v>
      </c>
      <c r="C49" s="3" t="s">
        <v>113</v>
      </c>
      <c r="D49" s="3"/>
      <c r="E49" s="5"/>
      <c r="F49" s="3"/>
      <c r="G49" s="3"/>
      <c r="H49" s="6"/>
      <c r="I49" s="6"/>
      <c r="J49" s="6">
        <v>194089.52</v>
      </c>
      <c r="K49" s="6"/>
      <c r="L49" s="6"/>
      <c r="M49" s="6"/>
      <c r="N49" s="6"/>
      <c r="O49" s="6"/>
      <c r="P49" s="6"/>
      <c r="Q49" s="6"/>
      <c r="R49" s="6">
        <v>194089.52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51">
      <c r="A50" s="20"/>
      <c r="B50" s="4" t="s">
        <v>52</v>
      </c>
      <c r="C50" s="3" t="s">
        <v>69</v>
      </c>
      <c r="D50" s="3"/>
      <c r="E50" s="5"/>
      <c r="F50" s="3"/>
      <c r="G50" s="3"/>
      <c r="H50" s="6"/>
      <c r="I50" s="6"/>
      <c r="J50" s="21">
        <v>-7574370.65</v>
      </c>
      <c r="K50" s="6"/>
      <c r="L50" s="6"/>
      <c r="M50" s="6"/>
      <c r="N50" s="6"/>
      <c r="O50" s="6"/>
      <c r="P50" s="6"/>
      <c r="Q50" s="6"/>
      <c r="R50" s="6">
        <v>-7574370.65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12.75">
      <c r="A51" s="47" t="s">
        <v>59</v>
      </c>
      <c r="B51" s="48"/>
      <c r="C51" s="48"/>
      <c r="D51" s="48"/>
      <c r="E51" s="48"/>
      <c r="F51" s="48"/>
      <c r="G51" s="49"/>
      <c r="H51" s="8">
        <v>69440000</v>
      </c>
      <c r="I51" s="8">
        <v>0</v>
      </c>
      <c r="J51" s="8">
        <f>SUM(J35:J50)</f>
        <v>1017408678.03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SUM(R35:R50)</f>
        <v>463922321.4800001</v>
      </c>
      <c r="S51" s="8">
        <v>6381000</v>
      </c>
      <c r="T51" s="8">
        <v>46581429.77</v>
      </c>
      <c r="U51" s="8">
        <v>40200429.77</v>
      </c>
      <c r="V51" s="8">
        <f t="shared" si="0"/>
        <v>-553486356.55</v>
      </c>
      <c r="W51" s="9">
        <f>R51/J51</f>
        <v>0.45598423868203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22.5" customHeight="1">
      <c r="B53" s="34" t="s">
        <v>104</v>
      </c>
      <c r="C53" s="35"/>
      <c r="R53" s="34"/>
      <c r="S53" s="34"/>
      <c r="T53" s="34"/>
      <c r="U53" s="34"/>
      <c r="V53" s="34" t="s">
        <v>105</v>
      </c>
      <c r="W53" s="34"/>
    </row>
    <row r="54" ht="12.75">
      <c r="B54" s="34"/>
    </row>
  </sheetData>
  <sheetProtection/>
  <mergeCells count="22">
    <mergeCell ref="A51:G51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2022-03-03T11:11:07Z</cp:lastPrinted>
  <dcterms:created xsi:type="dcterms:W3CDTF">2007-03-21T04:54:30Z</dcterms:created>
  <dcterms:modified xsi:type="dcterms:W3CDTF">2022-06-02T06:32:36Z</dcterms:modified>
  <cp:category/>
  <cp:version/>
  <cp:contentType/>
  <cp:contentStatus/>
</cp:coreProperties>
</file>