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75" windowWidth="10005" windowHeight="637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<sst xmlns="http://schemas.openxmlformats.org/spreadsheetml/2006/main" count="147" uniqueCount="129">
  <si>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</si>
  <si>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</si>
  <si>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</si>
  <si>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</si>
  <si>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</si>
  <si>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</si>
  <si>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</si>
  <si>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</si>
  <si>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</si>
  <si>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</si>
  <si>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</si>
  <si>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</si>
  <si>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</si>
  <si>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</si>
  <si>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</si>
  <si>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</si>
  <si>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</si>
  <si>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</si>
  <si>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</si>
  <si>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</si>
  <si>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00020201001050000000</t>
  </si>
  <si>
    <t>00020202039050000000</t>
  </si>
  <si>
    <t>за период с 01.01.2007г. по 30.06.2007г.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</si>
  <si>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</si>
  <si>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</si>
  <si>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</si>
  <si>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</si>
  <si>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</si>
  <si>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</si>
  <si>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</si>
  <si>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</si>
  <si>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</si>
  <si>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</si>
  <si>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</si>
  <si>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00010102000010000110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</si>
  <si>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</si>
  <si>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</si>
  <si>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</si>
  <si>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</si>
  <si>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</si>
  <si>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</si>
  <si>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</si>
  <si>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</si>
  <si>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</si>
  <si>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</si>
  <si>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</si>
  <si>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</si>
  <si>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</si>
  <si>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</si>
  <si>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</si>
  <si>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</si>
  <si>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</si>
  <si>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</si>
  <si>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</si>
  <si>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Субвенции бюджетам муниципальных районов на оплату жилищно-коммунальных услуг отдельным категориям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</si>
  <si>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</si>
  <si>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</si>
  <si>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</si>
  <si>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</si>
  <si>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</si>
  <si>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</si>
  <si>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ВСЕГО ДОХОДОВ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</si>
  <si>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</si>
  <si>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00011402053050000410</t>
  </si>
  <si>
    <t>00011406025050000430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</si>
  <si>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</t>
  </si>
  <si>
    <t>00020215001050000150</t>
  </si>
  <si>
    <t>00020229999050000150</t>
  </si>
  <si>
    <t>00020230022050000150</t>
  </si>
  <si>
    <t>00020230024050000150</t>
  </si>
  <si>
    <t>00020235118050000150</t>
  </si>
  <si>
    <t>00020235120050000150</t>
  </si>
  <si>
    <t>00020235250050000150</t>
  </si>
  <si>
    <t>00020239999050000150</t>
  </si>
  <si>
    <t>00020240014050000150</t>
  </si>
  <si>
    <t>00021960010050000150</t>
  </si>
  <si>
    <t>00020235462050000150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</si>
  <si>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</si>
  <si>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00020225097050000150</t>
  </si>
  <si>
    <t xml:space="preserve">Административные штрафы, установленные Главой 20 кодекса Российской Федерации об административных 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</si>
  <si>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района 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</si>
  <si>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</si>
  <si>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городах,условий для занятий физической культурой и спортом</t>
  </si>
  <si>
    <t>Субсидии бюджетам муниципальных районов на обеспечение комплексного развития сельских территорий</t>
  </si>
  <si>
    <t>00020225576050000150</t>
  </si>
  <si>
    <t>00011610129010000140</t>
  </si>
  <si>
    <t>00020215002050000150</t>
  </si>
  <si>
    <t xml:space="preserve">Доходы от денежных взысканий (штрафов), поступающих в счет погашения задолженности, образовавшейся до 1 января 2020 года, подлежащие зачислениюя в федеральный бюджет и бюджет муниципального образования по нормативам, действовавшим в 2019 году </t>
  </si>
  <si>
    <t>00020249999050000150</t>
  </si>
  <si>
    <t xml:space="preserve">Прочие межбюджетные трансферты, передаваемые бюджетам муниципальных районов </t>
  </si>
  <si>
    <t>00011601063010000140</t>
  </si>
  <si>
    <t>00011610123010000140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</si>
  <si>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</si>
  <si>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</si>
  <si>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Дотации бюджетам муниципальных районов на выравнивание уровня бюджетной обеспеченности из бюджета субъекта Российской Федерации</t>
  </si>
  <si>
    <t>00011611050010000140</t>
  </si>
  <si>
    <t>00011300000005000130</t>
  </si>
  <si>
    <t>00011601203010000140</t>
  </si>
  <si>
    <t>00020245303050000150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</si>
  <si>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</si>
  <si>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00011602020020000140</t>
  </si>
  <si>
    <t>Административные штрафы, установленные законами субьектов Российской федерации об административных павонарушениях, за нарушение муниципальных правовых актов</t>
  </si>
  <si>
    <t>00020235469050000150</t>
  </si>
  <si>
    <t>Субвенции бюджетам муниципальных районов на проведение Всеросийской переписи населения 2020 года</t>
  </si>
  <si>
    <t>00011601143010000140</t>
  </si>
  <si>
    <t>00020220077050000150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</si>
  <si>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</si>
  <si>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00020225519050000150</t>
  </si>
  <si>
    <t>Субсидии бюджетам муниципальных районов на поддержку отрасли культуры</t>
  </si>
  <si>
    <t>00011601173010000140</t>
  </si>
  <si>
    <t>00011601053010000140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</si>
  <si>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</si>
  <si>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</si>
  <si>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00011601083010000140</t>
  </si>
  <si>
    <t xml:space="preserve">Административные штрафы, установленные главай 8 Кодекса Российской Федерации об 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</si>
  <si>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00011601153010000140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</si>
  <si>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</si>
  <si>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</si>
  <si>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</si>
  <si>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казённым учреждением) муниципального района</t>
  </si>
  <si>
    <t>00011601193010000140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</si>
  <si>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деятельностии деятельности саморегулируемых организаций,налагаемые мировыми судьями, комиссиями по делам несовершеннолетних и защите их прав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</si>
  <si>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</si>
  <si>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</si>
  <si>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Заместитель начальника финансового управления</t>
  </si>
  <si>
    <t>Л.В. Гагарина</t>
  </si>
  <si>
    <t>по состоянию на 01.09. 2021 г.</t>
  </si>
  <si>
    <t>00011103050050000120</t>
  </si>
  <si>
    <t xml:space="preserve">Проценты, полученные от предоставления бюджетных кредитов внутри страны за счет средств бюджетов муниципальных районов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</si>
</sst>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\-"/>
    <numFmt numFmtId="177" formatCode="#,##0.00;\-#,##0.00;"/>
    <numFmt numFmtId="178" formatCode="#,##0.00_ ;\-#,##0.00\ 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6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0" fontId="0" fillId="31" borderId="11" xfId="0" applyFont="1" applyFill="1" applyBorder="1" applyAlignment="1">
      <alignment horizontal="left" vertical="top" wrapTex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5" xfId="0" applyFill="1" applyBorder="1" applyAlignment="1">
      <alignment horizontal="right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0" fillId="31" borderId="13" xfId="0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wrapText="1"/>
    </xf>
    <xf numFmtId="0" fontId="0" fillId="31" borderId="17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7" xfId="0" applyNumberFormat="1" applyFont="1" applyFill="1" applyBorder="1" applyAlignment="1">
      <alignment horizontal="left" vertical="top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showGridLines="0" showZeros="0" tabSelected="1" zoomScalePageLayoutView="0" workbookViewId="0" topLeftCell="B36">
      <selection activeCell="R57" sqref="R57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</row>
    <row r="2" spans="1:25" ht="15.75">
      <c r="A2" s="38" t="s">
        <v>32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15">
      <c r="A3" s="18" t="s">
        <v>22</v>
      </c>
      <c r="B3" s="45" t="s">
        <v>126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39" t="s">
        <v>0</v>
      </c>
      <c r="W4" s="39"/>
      <c r="X4" s="39"/>
      <c r="Y4" s="39"/>
    </row>
    <row r="5" spans="1:25" ht="26.25" customHeight="1">
      <c r="A5" s="40" t="s">
        <v>1</v>
      </c>
      <c r="B5" s="40" t="s">
        <v>2</v>
      </c>
      <c r="C5" s="40" t="s">
        <v>3</v>
      </c>
      <c r="D5" s="40" t="s">
        <v>1</v>
      </c>
      <c r="E5" s="42" t="s">
        <v>4</v>
      </c>
      <c r="F5" s="43"/>
      <c r="G5" s="44"/>
      <c r="H5" s="40" t="s">
        <v>1</v>
      </c>
      <c r="I5" s="40" t="s">
        <v>1</v>
      </c>
      <c r="J5" s="40" t="s">
        <v>5</v>
      </c>
      <c r="K5" s="40" t="s">
        <v>1</v>
      </c>
      <c r="L5" s="40" t="s">
        <v>1</v>
      </c>
      <c r="M5" s="40" t="s">
        <v>1</v>
      </c>
      <c r="N5" s="40" t="s">
        <v>1</v>
      </c>
      <c r="O5" s="40" t="s">
        <v>1</v>
      </c>
      <c r="P5" s="42" t="s">
        <v>6</v>
      </c>
      <c r="Q5" s="43"/>
      <c r="R5" s="44"/>
      <c r="S5" s="42" t="s">
        <v>7</v>
      </c>
      <c r="T5" s="43"/>
      <c r="U5" s="44"/>
      <c r="V5" s="42" t="s">
        <v>8</v>
      </c>
      <c r="W5" s="44"/>
      <c r="X5" s="42" t="s">
        <v>9</v>
      </c>
      <c r="Y5" s="44"/>
    </row>
    <row r="6" spans="1:25" ht="12.75">
      <c r="A6" s="41"/>
      <c r="B6" s="41"/>
      <c r="C6" s="41"/>
      <c r="D6" s="41"/>
      <c r="E6" s="2" t="s">
        <v>1</v>
      </c>
      <c r="F6" s="2" t="s">
        <v>1</v>
      </c>
      <c r="G6" s="2" t="s">
        <v>1</v>
      </c>
      <c r="H6" s="41"/>
      <c r="I6" s="41"/>
      <c r="J6" s="41"/>
      <c r="K6" s="41"/>
      <c r="L6" s="41"/>
      <c r="M6" s="41"/>
      <c r="N6" s="41"/>
      <c r="O6" s="41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40</v>
      </c>
      <c r="C7" s="3" t="s">
        <v>34</v>
      </c>
      <c r="D7" s="3"/>
      <c r="E7" s="5"/>
      <c r="F7" s="3"/>
      <c r="G7" s="3"/>
      <c r="H7" s="6">
        <v>0</v>
      </c>
      <c r="I7" s="6">
        <v>0</v>
      </c>
      <c r="J7" s="19">
        <v>119060000</v>
      </c>
      <c r="K7" s="6"/>
      <c r="L7" s="6"/>
      <c r="M7" s="6"/>
      <c r="N7" s="6"/>
      <c r="O7" s="6"/>
      <c r="P7" s="6"/>
      <c r="Q7" s="6"/>
      <c r="R7" s="6">
        <v>65938630.8</v>
      </c>
      <c r="S7" s="6">
        <v>0</v>
      </c>
      <c r="T7" s="6">
        <v>61329.42</v>
      </c>
      <c r="U7" s="6">
        <v>61329.42</v>
      </c>
      <c r="V7" s="6">
        <f aca="true" t="shared" si="0" ref="V7:V58">R7-J7</f>
        <v>-53121369.2</v>
      </c>
      <c r="W7" s="17">
        <f>R7/J7</f>
        <v>0.5538269007223249</v>
      </c>
      <c r="X7" s="6">
        <v>-61329.42</v>
      </c>
      <c r="Y7" s="7"/>
    </row>
    <row r="8" spans="1:25" ht="31.5" customHeight="1">
      <c r="A8" s="3"/>
      <c r="B8" s="24" t="s">
        <v>44</v>
      </c>
      <c r="C8" s="23" t="s">
        <v>46</v>
      </c>
      <c r="D8" s="22"/>
      <c r="E8" s="2"/>
      <c r="F8" s="2"/>
      <c r="G8" s="2"/>
      <c r="H8" s="22"/>
      <c r="I8" s="22"/>
      <c r="J8" s="27">
        <v>2180000</v>
      </c>
      <c r="K8" s="25"/>
      <c r="L8" s="25"/>
      <c r="M8" s="25"/>
      <c r="N8" s="25"/>
      <c r="O8" s="25"/>
      <c r="P8" s="26"/>
      <c r="Q8" s="26"/>
      <c r="R8" s="28">
        <v>1554377.6</v>
      </c>
      <c r="S8" s="26"/>
      <c r="T8" s="26"/>
      <c r="U8" s="26"/>
      <c r="V8" s="32">
        <f>R8-J8</f>
        <v>-625622.3999999999</v>
      </c>
      <c r="W8" s="33">
        <f>R8/J8</f>
        <v>0.713017247706422</v>
      </c>
      <c r="X8" s="6"/>
      <c r="Y8" s="7"/>
    </row>
    <row r="9" spans="1:25" ht="33.75" customHeight="1">
      <c r="A9" s="3"/>
      <c r="B9" s="24" t="s">
        <v>51</v>
      </c>
      <c r="C9" s="3" t="s">
        <v>52</v>
      </c>
      <c r="D9" s="22"/>
      <c r="E9" s="2"/>
      <c r="F9" s="2"/>
      <c r="G9" s="2"/>
      <c r="H9" s="22"/>
      <c r="I9" s="22"/>
      <c r="J9" s="27">
        <v>11088000</v>
      </c>
      <c r="K9" s="25"/>
      <c r="L9" s="25"/>
      <c r="M9" s="25"/>
      <c r="N9" s="25"/>
      <c r="O9" s="25"/>
      <c r="P9" s="26"/>
      <c r="Q9" s="26"/>
      <c r="R9" s="28">
        <v>7314490.07</v>
      </c>
      <c r="S9" s="26"/>
      <c r="T9" s="26"/>
      <c r="U9" s="26"/>
      <c r="V9" s="32">
        <f>R9-J9</f>
        <v>-3773509.9299999997</v>
      </c>
      <c r="W9" s="33">
        <f>R9/J9</f>
        <v>0.6596762328643578</v>
      </c>
      <c r="X9" s="6"/>
      <c r="Y9" s="7"/>
    </row>
    <row r="10" spans="1:25" ht="27.75" customHeight="1">
      <c r="A10" s="3" t="s">
        <v>14</v>
      </c>
      <c r="B10" s="4" t="s">
        <v>39</v>
      </c>
      <c r="C10" s="3" t="s">
        <v>26</v>
      </c>
      <c r="D10" s="3"/>
      <c r="E10" s="5"/>
      <c r="F10" s="3"/>
      <c r="G10" s="3"/>
      <c r="H10" s="6">
        <v>0</v>
      </c>
      <c r="I10" s="6">
        <v>0</v>
      </c>
      <c r="J10" s="6">
        <v>620000</v>
      </c>
      <c r="K10" s="6"/>
      <c r="L10" s="6"/>
      <c r="M10" s="6"/>
      <c r="N10" s="6"/>
      <c r="O10" s="6"/>
      <c r="P10" s="6"/>
      <c r="Q10" s="6"/>
      <c r="R10" s="6">
        <v>682233.2</v>
      </c>
      <c r="S10" s="6">
        <v>0</v>
      </c>
      <c r="T10" s="6">
        <v>416543.27</v>
      </c>
      <c r="U10" s="6">
        <v>416543.27</v>
      </c>
      <c r="V10" s="6">
        <f t="shared" si="0"/>
        <v>62233.19999999995</v>
      </c>
      <c r="W10" s="11">
        <f aca="true" t="shared" si="1" ref="W10:W57">R10/J10</f>
        <v>1.100376129032258</v>
      </c>
      <c r="X10" s="6">
        <v>-416543.27</v>
      </c>
      <c r="Y10" s="7"/>
    </row>
    <row r="11" spans="1:25" ht="18" customHeight="1">
      <c r="A11" s="3" t="s">
        <v>15</v>
      </c>
      <c r="B11" s="4" t="s">
        <v>38</v>
      </c>
      <c r="C11" s="3" t="s">
        <v>27</v>
      </c>
      <c r="D11" s="3"/>
      <c r="E11" s="5"/>
      <c r="F11" s="3"/>
      <c r="G11" s="3"/>
      <c r="H11" s="6">
        <v>12000</v>
      </c>
      <c r="I11" s="6">
        <v>0</v>
      </c>
      <c r="J11" s="6">
        <v>234000</v>
      </c>
      <c r="K11" s="6"/>
      <c r="L11" s="6"/>
      <c r="M11" s="6"/>
      <c r="N11" s="6"/>
      <c r="O11" s="6"/>
      <c r="P11" s="6"/>
      <c r="Q11" s="6"/>
      <c r="R11" s="6">
        <v>17469.9</v>
      </c>
      <c r="S11" s="6">
        <v>0</v>
      </c>
      <c r="T11" s="6">
        <v>1838.77</v>
      </c>
      <c r="U11" s="6">
        <v>1838.77</v>
      </c>
      <c r="V11" s="6">
        <f t="shared" si="0"/>
        <v>-216530.1</v>
      </c>
      <c r="W11" s="11">
        <f t="shared" si="1"/>
        <v>0.07465769230769231</v>
      </c>
      <c r="X11" s="6">
        <v>-1838.77</v>
      </c>
      <c r="Y11" s="7"/>
    </row>
    <row r="12" spans="1:25" ht="40.5" customHeight="1">
      <c r="A12" s="3"/>
      <c r="B12" s="4" t="s">
        <v>50</v>
      </c>
      <c r="C12" s="3" t="s">
        <v>49</v>
      </c>
      <c r="D12" s="3"/>
      <c r="E12" s="5"/>
      <c r="F12" s="3"/>
      <c r="G12" s="3"/>
      <c r="H12" s="6"/>
      <c r="I12" s="6"/>
      <c r="J12" s="6">
        <v>56000</v>
      </c>
      <c r="K12" s="6"/>
      <c r="L12" s="6"/>
      <c r="M12" s="6"/>
      <c r="N12" s="6"/>
      <c r="O12" s="6"/>
      <c r="P12" s="6"/>
      <c r="Q12" s="6"/>
      <c r="R12" s="6">
        <v>651831.26</v>
      </c>
      <c r="S12" s="6"/>
      <c r="T12" s="6"/>
      <c r="U12" s="6"/>
      <c r="V12" s="6">
        <f t="shared" si="0"/>
        <v>595831.26</v>
      </c>
      <c r="W12" s="11">
        <f t="shared" si="1"/>
        <v>11.639843928571429</v>
      </c>
      <c r="X12" s="6"/>
      <c r="Y12" s="7"/>
    </row>
    <row r="13" spans="1:25" ht="76.5">
      <c r="A13" s="3" t="s">
        <v>16</v>
      </c>
      <c r="B13" s="4" t="s">
        <v>37</v>
      </c>
      <c r="C13" s="3" t="s">
        <v>28</v>
      </c>
      <c r="D13" s="3"/>
      <c r="E13" s="5"/>
      <c r="F13" s="3"/>
      <c r="G13" s="3"/>
      <c r="H13" s="6">
        <v>365000</v>
      </c>
      <c r="I13" s="6">
        <v>0</v>
      </c>
      <c r="J13" s="6">
        <v>1638000</v>
      </c>
      <c r="K13" s="6"/>
      <c r="L13" s="6"/>
      <c r="M13" s="6"/>
      <c r="N13" s="6"/>
      <c r="O13" s="6"/>
      <c r="P13" s="6"/>
      <c r="Q13" s="6"/>
      <c r="R13" s="6">
        <v>1062817.33</v>
      </c>
      <c r="S13" s="6">
        <v>0</v>
      </c>
      <c r="T13" s="6">
        <v>25849.3</v>
      </c>
      <c r="U13" s="6">
        <v>25849.3</v>
      </c>
      <c r="V13" s="6">
        <f t="shared" si="0"/>
        <v>-575182.6699999999</v>
      </c>
      <c r="W13" s="11">
        <f t="shared" si="1"/>
        <v>0.6488506288156288</v>
      </c>
      <c r="X13" s="6">
        <v>39150.7</v>
      </c>
      <c r="Y13" s="7">
        <v>0.3977</v>
      </c>
    </row>
    <row r="14" spans="1:25" ht="38.25">
      <c r="A14" s="3"/>
      <c r="B14" s="4" t="s">
        <v>128</v>
      </c>
      <c r="C14" s="3" t="s">
        <v>127</v>
      </c>
      <c r="D14" s="3"/>
      <c r="E14" s="5"/>
      <c r="F14" s="3"/>
      <c r="G14" s="3"/>
      <c r="H14" s="6"/>
      <c r="I14" s="6"/>
      <c r="J14" s="6"/>
      <c r="K14" s="6"/>
      <c r="L14" s="6"/>
      <c r="M14" s="6"/>
      <c r="N14" s="6"/>
      <c r="O14" s="6"/>
      <c r="P14" s="6"/>
      <c r="Q14" s="6"/>
      <c r="R14" s="6">
        <v>25.3</v>
      </c>
      <c r="S14" s="6"/>
      <c r="T14" s="6"/>
      <c r="U14" s="6"/>
      <c r="V14" s="6">
        <f t="shared" si="0"/>
        <v>25.3</v>
      </c>
      <c r="W14" s="11" t="e">
        <f t="shared" si="1"/>
        <v>#DIV/0!</v>
      </c>
      <c r="X14" s="6"/>
      <c r="Y14" s="7"/>
    </row>
    <row r="15" spans="1:25" ht="89.25">
      <c r="A15" s="3"/>
      <c r="B15" s="4" t="s">
        <v>56</v>
      </c>
      <c r="C15" s="3" t="s">
        <v>55</v>
      </c>
      <c r="D15" s="3"/>
      <c r="E15" s="5"/>
      <c r="F15" s="3"/>
      <c r="G15" s="3"/>
      <c r="H15" s="6"/>
      <c r="I15" s="6"/>
      <c r="J15" s="6">
        <v>2008000</v>
      </c>
      <c r="K15" s="6"/>
      <c r="L15" s="6"/>
      <c r="M15" s="6"/>
      <c r="N15" s="6"/>
      <c r="O15" s="6"/>
      <c r="P15" s="6"/>
      <c r="Q15" s="6"/>
      <c r="R15" s="6">
        <v>582493.76</v>
      </c>
      <c r="S15" s="6"/>
      <c r="T15" s="6"/>
      <c r="U15" s="6"/>
      <c r="V15" s="6">
        <f t="shared" si="0"/>
        <v>-1425506.24</v>
      </c>
      <c r="W15" s="11">
        <f t="shared" si="1"/>
        <v>0.29008653386454186</v>
      </c>
      <c r="X15" s="6"/>
      <c r="Y15" s="7"/>
    </row>
    <row r="16" spans="1:25" ht="70.5" customHeight="1">
      <c r="A16" s="3"/>
      <c r="B16" s="4" t="s">
        <v>57</v>
      </c>
      <c r="C16" s="3" t="s">
        <v>48</v>
      </c>
      <c r="D16" s="3"/>
      <c r="E16" s="5"/>
      <c r="F16" s="3"/>
      <c r="G16" s="3"/>
      <c r="H16" s="6"/>
      <c r="I16" s="6"/>
      <c r="J16" s="6">
        <v>120000</v>
      </c>
      <c r="K16" s="6"/>
      <c r="L16" s="6"/>
      <c r="M16" s="6"/>
      <c r="N16" s="6"/>
      <c r="O16" s="6"/>
      <c r="P16" s="6"/>
      <c r="Q16" s="6"/>
      <c r="R16" s="6">
        <v>55624.34</v>
      </c>
      <c r="S16" s="6"/>
      <c r="T16" s="6"/>
      <c r="U16" s="6"/>
      <c r="V16" s="6">
        <f t="shared" si="0"/>
        <v>-64375.66</v>
      </c>
      <c r="W16" s="11">
        <f t="shared" si="1"/>
        <v>0.46353616666666664</v>
      </c>
      <c r="X16" s="6"/>
      <c r="Y16" s="7"/>
    </row>
    <row r="17" spans="1:25" ht="114.75">
      <c r="A17" s="3"/>
      <c r="B17" s="29" t="s">
        <v>33</v>
      </c>
      <c r="C17" s="3" t="s">
        <v>45</v>
      </c>
      <c r="D17" s="3"/>
      <c r="E17" s="5"/>
      <c r="F17" s="3"/>
      <c r="G17" s="3"/>
      <c r="H17" s="6"/>
      <c r="I17" s="6"/>
      <c r="J17" s="6">
        <v>54000</v>
      </c>
      <c r="K17" s="6"/>
      <c r="L17" s="6"/>
      <c r="M17" s="6"/>
      <c r="N17" s="6"/>
      <c r="O17" s="6"/>
      <c r="P17" s="6"/>
      <c r="Q17" s="6"/>
      <c r="R17" s="6">
        <v>8835</v>
      </c>
      <c r="S17" s="6"/>
      <c r="T17" s="6"/>
      <c r="U17" s="6"/>
      <c r="V17" s="6">
        <f t="shared" si="0"/>
        <v>-45165</v>
      </c>
      <c r="W17" s="11">
        <f t="shared" si="1"/>
        <v>0.16361111111111112</v>
      </c>
      <c r="X17" s="6"/>
      <c r="Y17" s="7"/>
    </row>
    <row r="18" spans="1:25" ht="25.5">
      <c r="A18" s="3" t="s">
        <v>17</v>
      </c>
      <c r="B18" s="4" t="s">
        <v>36</v>
      </c>
      <c r="C18" s="3" t="s">
        <v>29</v>
      </c>
      <c r="D18" s="3"/>
      <c r="E18" s="5"/>
      <c r="F18" s="3"/>
      <c r="G18" s="3"/>
      <c r="H18" s="6">
        <v>6000</v>
      </c>
      <c r="I18" s="6">
        <v>0</v>
      </c>
      <c r="J18" s="6">
        <v>16000</v>
      </c>
      <c r="K18" s="6"/>
      <c r="L18" s="6"/>
      <c r="M18" s="6"/>
      <c r="N18" s="6"/>
      <c r="O18" s="6"/>
      <c r="P18" s="6"/>
      <c r="Q18" s="6"/>
      <c r="R18" s="6">
        <v>4248.09</v>
      </c>
      <c r="S18" s="6">
        <v>0</v>
      </c>
      <c r="T18" s="6">
        <v>190.8</v>
      </c>
      <c r="U18" s="6">
        <v>190.8</v>
      </c>
      <c r="V18" s="6">
        <f t="shared" si="0"/>
        <v>-11751.91</v>
      </c>
      <c r="W18" s="11">
        <f t="shared" si="1"/>
        <v>0.265505625</v>
      </c>
      <c r="X18" s="6">
        <v>-190.8</v>
      </c>
      <c r="Y18" s="7"/>
    </row>
    <row r="19" spans="1:25" ht="38.25">
      <c r="A19" s="3" t="s">
        <v>18</v>
      </c>
      <c r="B19" s="4" t="s">
        <v>35</v>
      </c>
      <c r="C19" s="30" t="s">
        <v>96</v>
      </c>
      <c r="D19" s="3"/>
      <c r="E19" s="5"/>
      <c r="F19" s="3"/>
      <c r="G19" s="3"/>
      <c r="H19" s="6">
        <v>3532000</v>
      </c>
      <c r="I19" s="6">
        <v>0</v>
      </c>
      <c r="J19" s="6">
        <v>12723696.77</v>
      </c>
      <c r="K19" s="6"/>
      <c r="L19" s="6"/>
      <c r="M19" s="6"/>
      <c r="N19" s="6"/>
      <c r="O19" s="6"/>
      <c r="P19" s="6"/>
      <c r="Q19" s="6"/>
      <c r="R19" s="6">
        <v>7807241.96</v>
      </c>
      <c r="S19" s="6">
        <v>0</v>
      </c>
      <c r="T19" s="6">
        <v>276277.02</v>
      </c>
      <c r="U19" s="6">
        <v>276277.02</v>
      </c>
      <c r="V19" s="6">
        <f t="shared" si="0"/>
        <v>-4916454.81</v>
      </c>
      <c r="W19" s="11">
        <f t="shared" si="1"/>
        <v>0.6135985556027991</v>
      </c>
      <c r="X19" s="6">
        <v>617722.98</v>
      </c>
      <c r="Y19" s="7">
        <v>0.309</v>
      </c>
    </row>
    <row r="20" spans="1:25" ht="102">
      <c r="A20" s="3"/>
      <c r="B20" s="4" t="s">
        <v>47</v>
      </c>
      <c r="C20" s="31" t="s">
        <v>63</v>
      </c>
      <c r="D20" s="3"/>
      <c r="E20" s="5"/>
      <c r="F20" s="3"/>
      <c r="G20" s="3"/>
      <c r="H20" s="6"/>
      <c r="I20" s="6"/>
      <c r="J20" s="6">
        <v>475000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>
        <f aca="true" t="shared" si="2" ref="V20:V30">R20-J20</f>
        <v>-475000</v>
      </c>
      <c r="W20" s="11">
        <f aca="true" t="shared" si="3" ref="W20:W30">R20/J20</f>
        <v>0</v>
      </c>
      <c r="X20" s="6"/>
      <c r="Y20" s="7"/>
    </row>
    <row r="21" spans="1:25" ht="67.5" customHeight="1">
      <c r="A21" s="3"/>
      <c r="B21" s="4" t="s">
        <v>59</v>
      </c>
      <c r="C21" s="31" t="s">
        <v>58</v>
      </c>
      <c r="D21" s="3"/>
      <c r="E21" s="5"/>
      <c r="F21" s="3"/>
      <c r="G21" s="3"/>
      <c r="H21" s="6"/>
      <c r="I21" s="6"/>
      <c r="J21" s="6">
        <v>330000</v>
      </c>
      <c r="K21" s="6"/>
      <c r="L21" s="6"/>
      <c r="M21" s="6"/>
      <c r="N21" s="6"/>
      <c r="O21" s="6"/>
      <c r="P21" s="6"/>
      <c r="Q21" s="6"/>
      <c r="R21" s="6">
        <v>153561.81</v>
      </c>
      <c r="S21" s="6"/>
      <c r="T21" s="6"/>
      <c r="U21" s="6"/>
      <c r="V21" s="6">
        <f t="shared" si="2"/>
        <v>-176438.19</v>
      </c>
      <c r="W21" s="11">
        <f t="shared" si="3"/>
        <v>0.46533881818181816</v>
      </c>
      <c r="X21" s="6"/>
      <c r="Y21" s="7"/>
    </row>
    <row r="22" spans="1:25" ht="63.75">
      <c r="A22" s="3"/>
      <c r="B22" s="4" t="s">
        <v>65</v>
      </c>
      <c r="C22" s="31" t="s">
        <v>64</v>
      </c>
      <c r="D22" s="3"/>
      <c r="E22" s="5"/>
      <c r="F22" s="3"/>
      <c r="G22" s="3"/>
      <c r="H22" s="6"/>
      <c r="I22" s="6"/>
      <c r="J22" s="6">
        <v>92000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>
        <f t="shared" si="2"/>
        <v>-92000</v>
      </c>
      <c r="W22" s="11">
        <f t="shared" si="3"/>
        <v>0</v>
      </c>
      <c r="X22" s="6"/>
      <c r="Y22" s="7"/>
    </row>
    <row r="23" spans="1:25" ht="89.25">
      <c r="A23" s="3"/>
      <c r="B23" s="4" t="s">
        <v>111</v>
      </c>
      <c r="C23" s="31" t="s">
        <v>110</v>
      </c>
      <c r="D23" s="3"/>
      <c r="E23" s="5"/>
      <c r="F23" s="3"/>
      <c r="G23" s="3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v>1697.35</v>
      </c>
      <c r="S23" s="6"/>
      <c r="T23" s="6"/>
      <c r="U23" s="6"/>
      <c r="V23" s="6">
        <f t="shared" si="2"/>
        <v>1697.35</v>
      </c>
      <c r="W23" s="11" t="e">
        <f t="shared" si="3"/>
        <v>#DIV/0!</v>
      </c>
      <c r="X23" s="6"/>
      <c r="Y23" s="7"/>
    </row>
    <row r="24" spans="1:25" ht="114.75">
      <c r="A24" s="3"/>
      <c r="B24" s="4" t="s">
        <v>92</v>
      </c>
      <c r="C24" s="31" t="s">
        <v>90</v>
      </c>
      <c r="D24" s="3"/>
      <c r="E24" s="5"/>
      <c r="F24" s="3"/>
      <c r="G24" s="3"/>
      <c r="H24" s="6"/>
      <c r="I24" s="6"/>
      <c r="J24" s="6">
        <v>25000</v>
      </c>
      <c r="K24" s="6"/>
      <c r="L24" s="6"/>
      <c r="M24" s="6"/>
      <c r="N24" s="6"/>
      <c r="O24" s="6"/>
      <c r="P24" s="6"/>
      <c r="Q24" s="6"/>
      <c r="R24" s="6">
        <v>9754.56</v>
      </c>
      <c r="S24" s="6"/>
      <c r="T24" s="6"/>
      <c r="U24" s="6"/>
      <c r="V24" s="6">
        <f t="shared" si="2"/>
        <v>-15245.44</v>
      </c>
      <c r="W24" s="11">
        <f t="shared" si="3"/>
        <v>0.3901824</v>
      </c>
      <c r="X24" s="6"/>
      <c r="Y24" s="7"/>
    </row>
    <row r="25" spans="1:25" ht="89.25">
      <c r="A25" s="3"/>
      <c r="B25" s="4" t="s">
        <v>117</v>
      </c>
      <c r="C25" s="31" t="s">
        <v>116</v>
      </c>
      <c r="D25" s="3"/>
      <c r="E25" s="5"/>
      <c r="F25" s="3"/>
      <c r="G25" s="3"/>
      <c r="H25" s="6"/>
      <c r="I25" s="6"/>
      <c r="J25" s="6"/>
      <c r="K25" s="6"/>
      <c r="L25" s="6"/>
      <c r="M25" s="6"/>
      <c r="N25" s="6"/>
      <c r="O25" s="6"/>
      <c r="P25" s="6"/>
      <c r="Q25" s="6"/>
      <c r="R25" s="6">
        <v>3300</v>
      </c>
      <c r="S25" s="6"/>
      <c r="T25" s="6"/>
      <c r="U25" s="6"/>
      <c r="V25" s="6">
        <f t="shared" si="2"/>
        <v>3300</v>
      </c>
      <c r="W25" s="11" t="e">
        <f t="shared" si="3"/>
        <v>#DIV/0!</v>
      </c>
      <c r="X25" s="6"/>
      <c r="Y25" s="7"/>
    </row>
    <row r="26" spans="1:25" ht="89.25">
      <c r="A26" s="3"/>
      <c r="B26" s="4" t="s">
        <v>114</v>
      </c>
      <c r="C26" s="31" t="s">
        <v>113</v>
      </c>
      <c r="D26" s="3"/>
      <c r="E26" s="5"/>
      <c r="F26" s="3"/>
      <c r="G26" s="3"/>
      <c r="H26" s="6"/>
      <c r="I26" s="6"/>
      <c r="J26" s="6"/>
      <c r="K26" s="6"/>
      <c r="L26" s="6"/>
      <c r="M26" s="6"/>
      <c r="N26" s="6"/>
      <c r="O26" s="6"/>
      <c r="P26" s="6"/>
      <c r="Q26" s="6"/>
      <c r="R26" s="6">
        <v>26000</v>
      </c>
      <c r="S26" s="6"/>
      <c r="T26" s="6"/>
      <c r="U26" s="6"/>
      <c r="V26" s="6">
        <f t="shared" si="2"/>
        <v>26000</v>
      </c>
      <c r="W26" s="11" t="e">
        <f t="shared" si="3"/>
        <v>#DIV/0!</v>
      </c>
      <c r="X26" s="6"/>
      <c r="Y26" s="7"/>
    </row>
    <row r="27" spans="1:25" ht="109.5" customHeight="1">
      <c r="A27" s="3"/>
      <c r="B27" s="4" t="s">
        <v>121</v>
      </c>
      <c r="C27" s="31" t="s">
        <v>104</v>
      </c>
      <c r="D27" s="3"/>
      <c r="E27" s="5"/>
      <c r="F27" s="3"/>
      <c r="G27" s="3"/>
      <c r="H27" s="6"/>
      <c r="I27" s="6"/>
      <c r="J27" s="6"/>
      <c r="K27" s="6"/>
      <c r="L27" s="6"/>
      <c r="M27" s="6"/>
      <c r="N27" s="6"/>
      <c r="O27" s="6"/>
      <c r="P27" s="6"/>
      <c r="Q27" s="6"/>
      <c r="R27" s="6">
        <v>22500</v>
      </c>
      <c r="S27" s="6"/>
      <c r="T27" s="6"/>
      <c r="U27" s="6"/>
      <c r="V27" s="6">
        <f t="shared" si="2"/>
        <v>22500</v>
      </c>
      <c r="W27" s="11" t="e">
        <f t="shared" si="3"/>
        <v>#DIV/0!</v>
      </c>
      <c r="X27" s="6"/>
      <c r="Y27" s="7"/>
    </row>
    <row r="28" spans="1:25" ht="128.25" customHeight="1">
      <c r="A28" s="3"/>
      <c r="B28" s="4" t="s">
        <v>122</v>
      </c>
      <c r="C28" s="31" t="s">
        <v>115</v>
      </c>
      <c r="D28" s="3"/>
      <c r="E28" s="5"/>
      <c r="F28" s="3"/>
      <c r="G28" s="3"/>
      <c r="H28" s="6"/>
      <c r="I28" s="6"/>
      <c r="J28" s="6"/>
      <c r="K28" s="6"/>
      <c r="L28" s="6"/>
      <c r="M28" s="6"/>
      <c r="N28" s="6"/>
      <c r="O28" s="6"/>
      <c r="P28" s="6"/>
      <c r="Q28" s="6"/>
      <c r="R28" s="6">
        <v>150</v>
      </c>
      <c r="S28" s="6"/>
      <c r="T28" s="6"/>
      <c r="U28" s="6"/>
      <c r="V28" s="6">
        <f t="shared" si="2"/>
        <v>150</v>
      </c>
      <c r="W28" s="11" t="e">
        <f t="shared" si="3"/>
        <v>#DIV/0!</v>
      </c>
      <c r="X28" s="6"/>
      <c r="Y28" s="7"/>
    </row>
    <row r="29" spans="1:25" ht="89.25">
      <c r="A29" s="3"/>
      <c r="B29" s="4" t="s">
        <v>112</v>
      </c>
      <c r="C29" s="31" t="s">
        <v>109</v>
      </c>
      <c r="D29" s="3"/>
      <c r="E29" s="5"/>
      <c r="F29" s="3"/>
      <c r="G29" s="3"/>
      <c r="H29" s="6"/>
      <c r="I29" s="6"/>
      <c r="J29" s="6"/>
      <c r="K29" s="6"/>
      <c r="L29" s="6"/>
      <c r="M29" s="6"/>
      <c r="N29" s="6"/>
      <c r="O29" s="6"/>
      <c r="P29" s="6"/>
      <c r="Q29" s="6"/>
      <c r="R29" s="6">
        <v>2500</v>
      </c>
      <c r="S29" s="6"/>
      <c r="T29" s="6"/>
      <c r="U29" s="6"/>
      <c r="V29" s="6">
        <f t="shared" si="2"/>
        <v>2500</v>
      </c>
      <c r="W29" s="11" t="e">
        <f t="shared" si="3"/>
        <v>#DIV/0!</v>
      </c>
      <c r="X29" s="6"/>
      <c r="Y29" s="7"/>
    </row>
    <row r="30" spans="1:25" ht="81.75" customHeight="1">
      <c r="A30" s="3"/>
      <c r="B30" s="4" t="s">
        <v>123</v>
      </c>
      <c r="C30" s="31" t="s">
        <v>120</v>
      </c>
      <c r="D30" s="3"/>
      <c r="E30" s="5"/>
      <c r="F30" s="3"/>
      <c r="G30" s="3"/>
      <c r="H30" s="6"/>
      <c r="I30" s="6"/>
      <c r="J30" s="6"/>
      <c r="K30" s="6"/>
      <c r="L30" s="6"/>
      <c r="M30" s="6"/>
      <c r="N30" s="6"/>
      <c r="O30" s="6"/>
      <c r="P30" s="6"/>
      <c r="Q30" s="6"/>
      <c r="R30" s="6">
        <v>7000</v>
      </c>
      <c r="S30" s="6"/>
      <c r="T30" s="6"/>
      <c r="U30" s="6"/>
      <c r="V30" s="6">
        <f t="shared" si="2"/>
        <v>7000</v>
      </c>
      <c r="W30" s="11" t="e">
        <f t="shared" si="3"/>
        <v>#DIV/0!</v>
      </c>
      <c r="X30" s="6"/>
      <c r="Y30" s="7"/>
    </row>
    <row r="31" spans="1:25" ht="102" customHeight="1">
      <c r="A31" s="3" t="s">
        <v>19</v>
      </c>
      <c r="B31" s="4" t="s">
        <v>79</v>
      </c>
      <c r="C31" s="3" t="s">
        <v>97</v>
      </c>
      <c r="D31" s="3"/>
      <c r="E31" s="5"/>
      <c r="F31" s="3"/>
      <c r="G31" s="3"/>
      <c r="H31" s="6">
        <v>0</v>
      </c>
      <c r="I31" s="6">
        <v>0</v>
      </c>
      <c r="J31" s="6">
        <v>68000</v>
      </c>
      <c r="K31" s="6"/>
      <c r="L31" s="6"/>
      <c r="M31" s="6"/>
      <c r="N31" s="6"/>
      <c r="O31" s="6"/>
      <c r="P31" s="6"/>
      <c r="Q31" s="6"/>
      <c r="R31" s="6">
        <v>22961.6</v>
      </c>
      <c r="S31" s="6">
        <v>0</v>
      </c>
      <c r="T31" s="6">
        <v>300</v>
      </c>
      <c r="U31" s="6">
        <v>300</v>
      </c>
      <c r="V31" s="6">
        <f t="shared" si="0"/>
        <v>-45038.4</v>
      </c>
      <c r="W31" s="11">
        <f t="shared" si="1"/>
        <v>0.3376705882352941</v>
      </c>
      <c r="X31" s="6">
        <v>-300</v>
      </c>
      <c r="Y31" s="7"/>
    </row>
    <row r="32" spans="1:25" ht="51.75" customHeight="1">
      <c r="A32" s="3"/>
      <c r="B32" s="4" t="s">
        <v>101</v>
      </c>
      <c r="C32" s="3" t="s">
        <v>100</v>
      </c>
      <c r="D32" s="3"/>
      <c r="E32" s="5"/>
      <c r="F32" s="3"/>
      <c r="G32" s="3"/>
      <c r="H32" s="6"/>
      <c r="I32" s="6"/>
      <c r="J32" s="6">
        <v>120000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>
        <f t="shared" si="0"/>
        <v>-120000</v>
      </c>
      <c r="W32" s="11">
        <f t="shared" si="1"/>
        <v>0</v>
      </c>
      <c r="X32" s="6"/>
      <c r="Y32" s="7"/>
    </row>
    <row r="33" spans="1:25" ht="76.5" customHeight="1">
      <c r="A33" s="3"/>
      <c r="B33" s="4" t="s">
        <v>119</v>
      </c>
      <c r="C33" s="3" t="s">
        <v>118</v>
      </c>
      <c r="D33" s="3"/>
      <c r="E33" s="5"/>
      <c r="F33" s="3"/>
      <c r="G33" s="3"/>
      <c r="H33" s="6"/>
      <c r="I33" s="6"/>
      <c r="J33" s="6"/>
      <c r="K33" s="6"/>
      <c r="L33" s="6"/>
      <c r="M33" s="6"/>
      <c r="N33" s="6"/>
      <c r="O33" s="6"/>
      <c r="P33" s="6"/>
      <c r="Q33" s="6"/>
      <c r="R33" s="6">
        <v>413.4</v>
      </c>
      <c r="S33" s="6"/>
      <c r="T33" s="6"/>
      <c r="U33" s="6"/>
      <c r="V33" s="6">
        <f t="shared" si="0"/>
        <v>413.4</v>
      </c>
      <c r="W33" s="11" t="e">
        <f t="shared" si="1"/>
        <v>#DIV/0!</v>
      </c>
      <c r="X33" s="6"/>
      <c r="Y33" s="7"/>
    </row>
    <row r="34" spans="1:25" ht="75.75" customHeight="1">
      <c r="A34" s="3"/>
      <c r="B34" s="4" t="s">
        <v>93</v>
      </c>
      <c r="C34" s="3" t="s">
        <v>91</v>
      </c>
      <c r="D34" s="3"/>
      <c r="E34" s="5"/>
      <c r="F34" s="3"/>
      <c r="G34" s="3"/>
      <c r="H34" s="6"/>
      <c r="I34" s="6"/>
      <c r="J34" s="6">
        <v>104000</v>
      </c>
      <c r="K34" s="6"/>
      <c r="L34" s="6"/>
      <c r="M34" s="6"/>
      <c r="N34" s="6"/>
      <c r="O34" s="6"/>
      <c r="P34" s="6"/>
      <c r="Q34" s="6"/>
      <c r="R34" s="6">
        <v>146584.63</v>
      </c>
      <c r="S34" s="6"/>
      <c r="T34" s="6"/>
      <c r="U34" s="6"/>
      <c r="V34" s="6">
        <f t="shared" si="0"/>
        <v>42584.630000000005</v>
      </c>
      <c r="W34" s="11">
        <f t="shared" si="1"/>
        <v>1.409467596153846</v>
      </c>
      <c r="X34" s="6"/>
      <c r="Y34" s="7"/>
    </row>
    <row r="35" spans="1:25" ht="76.5">
      <c r="A35" s="3"/>
      <c r="B35" s="4" t="s">
        <v>87</v>
      </c>
      <c r="C35" s="3" t="s">
        <v>85</v>
      </c>
      <c r="D35" s="3"/>
      <c r="E35" s="5"/>
      <c r="F35" s="3"/>
      <c r="G35" s="3"/>
      <c r="H35" s="6"/>
      <c r="I35" s="6"/>
      <c r="J35" s="6"/>
      <c r="K35" s="6"/>
      <c r="L35" s="6"/>
      <c r="M35" s="6"/>
      <c r="N35" s="6"/>
      <c r="O35" s="6"/>
      <c r="P35" s="6"/>
      <c r="Q35" s="6"/>
      <c r="R35" s="6">
        <v>-3587.77</v>
      </c>
      <c r="S35" s="6"/>
      <c r="T35" s="6"/>
      <c r="U35" s="6"/>
      <c r="V35" s="6">
        <f t="shared" si="0"/>
        <v>-3587.77</v>
      </c>
      <c r="W35" s="11" t="e">
        <f t="shared" si="1"/>
        <v>#DIV/0!</v>
      </c>
      <c r="X35" s="6"/>
      <c r="Y35" s="7"/>
    </row>
    <row r="36" spans="1:25" ht="91.5" customHeight="1">
      <c r="A36" s="3"/>
      <c r="B36" s="4" t="s">
        <v>80</v>
      </c>
      <c r="C36" s="3" t="s">
        <v>95</v>
      </c>
      <c r="D36" s="3"/>
      <c r="E36" s="5"/>
      <c r="F36" s="3"/>
      <c r="G36" s="3"/>
      <c r="H36" s="6"/>
      <c r="I36" s="6"/>
      <c r="J36" s="6">
        <v>179000</v>
      </c>
      <c r="K36" s="6"/>
      <c r="L36" s="6"/>
      <c r="M36" s="6"/>
      <c r="N36" s="6"/>
      <c r="O36" s="6"/>
      <c r="P36" s="6"/>
      <c r="Q36" s="6"/>
      <c r="R36" s="6">
        <v>92184.97</v>
      </c>
      <c r="S36" s="6"/>
      <c r="T36" s="6"/>
      <c r="U36" s="6"/>
      <c r="V36" s="6">
        <f t="shared" si="0"/>
        <v>-86815.03</v>
      </c>
      <c r="W36" s="11">
        <f t="shared" si="1"/>
        <v>0.5149998324022347</v>
      </c>
      <c r="X36" s="6"/>
      <c r="Y36" s="7"/>
    </row>
    <row r="37" spans="1:25" ht="25.5">
      <c r="A37" s="3"/>
      <c r="B37" s="4" t="s">
        <v>42</v>
      </c>
      <c r="C37" s="3" t="s">
        <v>30</v>
      </c>
      <c r="D37" s="3"/>
      <c r="E37" s="5"/>
      <c r="F37" s="3"/>
      <c r="G37" s="3"/>
      <c r="H37" s="6"/>
      <c r="I37" s="6"/>
      <c r="J37" s="6"/>
      <c r="K37" s="6"/>
      <c r="L37" s="6"/>
      <c r="M37" s="6"/>
      <c r="N37" s="6"/>
      <c r="O37" s="6"/>
      <c r="P37" s="6"/>
      <c r="Q37" s="6"/>
      <c r="R37" s="6">
        <v>969.46</v>
      </c>
      <c r="S37" s="6"/>
      <c r="T37" s="6"/>
      <c r="U37" s="6"/>
      <c r="V37" s="6">
        <f t="shared" si="0"/>
        <v>969.46</v>
      </c>
      <c r="W37" s="11" t="e">
        <f t="shared" si="1"/>
        <v>#DIV/0!</v>
      </c>
      <c r="X37" s="6"/>
      <c r="Y37" s="7"/>
    </row>
    <row r="38" spans="1:25" ht="12.75">
      <c r="A38" s="3"/>
      <c r="B38" s="12" t="s">
        <v>43</v>
      </c>
      <c r="C38" s="13"/>
      <c r="D38" s="13"/>
      <c r="E38" s="14"/>
      <c r="F38" s="13"/>
      <c r="G38" s="13"/>
      <c r="H38" s="15"/>
      <c r="I38" s="15"/>
      <c r="J38" s="15">
        <f>SUM(J7:J37)</f>
        <v>151190696.77</v>
      </c>
      <c r="K38" s="15"/>
      <c r="L38" s="15"/>
      <c r="M38" s="15"/>
      <c r="N38" s="15"/>
      <c r="O38" s="15"/>
      <c r="P38" s="15"/>
      <c r="Q38" s="15"/>
      <c r="R38" s="15">
        <f>SUM(R7:R37)</f>
        <v>86166308.62</v>
      </c>
      <c r="S38" s="15"/>
      <c r="T38" s="15"/>
      <c r="U38" s="15"/>
      <c r="V38" s="15">
        <f t="shared" si="0"/>
        <v>-65024388.150000006</v>
      </c>
      <c r="W38" s="16">
        <f>R38/J38</f>
        <v>0.5699180601772155</v>
      </c>
      <c r="X38" s="6"/>
      <c r="Y38" s="7"/>
    </row>
    <row r="39" spans="1:25" ht="40.5" customHeight="1">
      <c r="A39" s="3" t="s">
        <v>20</v>
      </c>
      <c r="B39" s="4" t="s">
        <v>94</v>
      </c>
      <c r="C39" s="3" t="s">
        <v>66</v>
      </c>
      <c r="D39" s="3"/>
      <c r="E39" s="5"/>
      <c r="F39" s="3"/>
      <c r="G39" s="3"/>
      <c r="H39" s="6">
        <v>0</v>
      </c>
      <c r="I39" s="6">
        <v>0</v>
      </c>
      <c r="J39" s="6">
        <v>238859000</v>
      </c>
      <c r="K39" s="6"/>
      <c r="L39" s="6"/>
      <c r="M39" s="6"/>
      <c r="N39" s="6"/>
      <c r="O39" s="6"/>
      <c r="P39" s="6"/>
      <c r="Q39" s="6"/>
      <c r="R39" s="6">
        <v>159240000</v>
      </c>
      <c r="S39" s="6">
        <v>2415000</v>
      </c>
      <c r="T39" s="6">
        <v>20859000</v>
      </c>
      <c r="U39" s="6">
        <v>18444000</v>
      </c>
      <c r="V39" s="6">
        <f t="shared" si="0"/>
        <v>-79619000</v>
      </c>
      <c r="W39" s="11">
        <f t="shared" si="1"/>
        <v>0.6666694577135465</v>
      </c>
      <c r="X39" s="6">
        <v>-18444000</v>
      </c>
      <c r="Y39" s="7"/>
    </row>
    <row r="40" spans="1:25" ht="40.5" customHeight="1">
      <c r="A40" s="3"/>
      <c r="B40" s="4" t="s">
        <v>81</v>
      </c>
      <c r="C40" s="3" t="s">
        <v>86</v>
      </c>
      <c r="D40" s="3"/>
      <c r="E40" s="5"/>
      <c r="F40" s="3"/>
      <c r="G40" s="3"/>
      <c r="H40" s="6"/>
      <c r="I40" s="6"/>
      <c r="J40" s="6">
        <v>174484000</v>
      </c>
      <c r="K40" s="6"/>
      <c r="L40" s="6"/>
      <c r="M40" s="6"/>
      <c r="N40" s="6"/>
      <c r="O40" s="6"/>
      <c r="P40" s="6"/>
      <c r="Q40" s="6"/>
      <c r="R40" s="6">
        <v>116320000</v>
      </c>
      <c r="S40" s="6"/>
      <c r="T40" s="6"/>
      <c r="U40" s="6"/>
      <c r="V40" s="6">
        <f t="shared" si="0"/>
        <v>-58164000</v>
      </c>
      <c r="W40" s="11">
        <f t="shared" si="1"/>
        <v>0.6666513835079434</v>
      </c>
      <c r="X40" s="6"/>
      <c r="Y40" s="7"/>
    </row>
    <row r="41" spans="1:25" ht="45" customHeight="1">
      <c r="A41" s="3"/>
      <c r="B41" s="4" t="s">
        <v>106</v>
      </c>
      <c r="C41" s="3" t="s">
        <v>105</v>
      </c>
      <c r="D41" s="3"/>
      <c r="E41" s="5"/>
      <c r="F41" s="3"/>
      <c r="G41" s="3"/>
      <c r="H41" s="6"/>
      <c r="I41" s="6"/>
      <c r="J41" s="6">
        <v>130950000</v>
      </c>
      <c r="K41" s="6"/>
      <c r="L41" s="6"/>
      <c r="M41" s="6"/>
      <c r="N41" s="6"/>
      <c r="O41" s="6"/>
      <c r="P41" s="6"/>
      <c r="Q41" s="6"/>
      <c r="R41" s="6">
        <v>129150000</v>
      </c>
      <c r="S41" s="6"/>
      <c r="T41" s="6"/>
      <c r="U41" s="6"/>
      <c r="V41" s="6">
        <f t="shared" si="0"/>
        <v>-1800000</v>
      </c>
      <c r="W41" s="11">
        <f t="shared" si="1"/>
        <v>0.9862542955326461</v>
      </c>
      <c r="X41" s="6"/>
      <c r="Y41" s="7"/>
    </row>
    <row r="42" spans="1:25" ht="69.75" customHeight="1">
      <c r="A42" s="3"/>
      <c r="B42" s="36" t="s">
        <v>82</v>
      </c>
      <c r="C42" s="3" t="s">
        <v>78</v>
      </c>
      <c r="D42" s="3"/>
      <c r="E42" s="5"/>
      <c r="F42" s="3"/>
      <c r="G42" s="3"/>
      <c r="H42" s="6"/>
      <c r="I42" s="6"/>
      <c r="J42" s="6">
        <v>1107449.21</v>
      </c>
      <c r="K42" s="6"/>
      <c r="L42" s="6"/>
      <c r="M42" s="6"/>
      <c r="N42" s="6"/>
      <c r="O42" s="6"/>
      <c r="P42" s="6"/>
      <c r="Q42" s="6"/>
      <c r="R42" s="6">
        <v>1078147.79</v>
      </c>
      <c r="S42" s="6"/>
      <c r="T42" s="6"/>
      <c r="U42" s="6"/>
      <c r="V42" s="6">
        <f t="shared" si="0"/>
        <v>-29301.419999999925</v>
      </c>
      <c r="W42" s="11">
        <f t="shared" si="1"/>
        <v>0.9735415225046755</v>
      </c>
      <c r="X42" s="6"/>
      <c r="Y42" s="7"/>
    </row>
    <row r="43" spans="1:25" ht="38.25" customHeight="1">
      <c r="A43" s="3"/>
      <c r="B43" s="36" t="s">
        <v>108</v>
      </c>
      <c r="C43" s="3" t="s">
        <v>107</v>
      </c>
      <c r="D43" s="3"/>
      <c r="E43" s="5"/>
      <c r="F43" s="3"/>
      <c r="G43" s="3"/>
      <c r="H43" s="6"/>
      <c r="I43" s="6"/>
      <c r="J43" s="6">
        <v>402960</v>
      </c>
      <c r="K43" s="6"/>
      <c r="L43" s="6"/>
      <c r="M43" s="6"/>
      <c r="N43" s="6"/>
      <c r="O43" s="6"/>
      <c r="P43" s="6"/>
      <c r="Q43" s="6"/>
      <c r="R43" s="6">
        <v>402960</v>
      </c>
      <c r="S43" s="6"/>
      <c r="T43" s="6"/>
      <c r="U43" s="6"/>
      <c r="V43" s="6">
        <f t="shared" si="0"/>
        <v>0</v>
      </c>
      <c r="W43" s="11">
        <f t="shared" si="1"/>
        <v>1</v>
      </c>
      <c r="X43" s="6"/>
      <c r="Y43" s="7"/>
    </row>
    <row r="44" spans="1:25" ht="42" customHeight="1">
      <c r="A44" s="3"/>
      <c r="B44" s="4" t="s">
        <v>83</v>
      </c>
      <c r="C44" s="3" t="s">
        <v>84</v>
      </c>
      <c r="D44" s="3"/>
      <c r="E44" s="5"/>
      <c r="F44" s="3"/>
      <c r="G44" s="3"/>
      <c r="H44" s="6"/>
      <c r="I44" s="6"/>
      <c r="J44" s="6">
        <v>1937500</v>
      </c>
      <c r="K44" s="6"/>
      <c r="L44" s="6"/>
      <c r="M44" s="6"/>
      <c r="N44" s="6"/>
      <c r="O44" s="6"/>
      <c r="P44" s="6"/>
      <c r="Q44" s="6"/>
      <c r="R44" s="6">
        <v>1937500</v>
      </c>
      <c r="S44" s="6"/>
      <c r="T44" s="6"/>
      <c r="U44" s="6"/>
      <c r="V44" s="6">
        <f t="shared" si="0"/>
        <v>0</v>
      </c>
      <c r="W44" s="11">
        <f t="shared" si="1"/>
        <v>1</v>
      </c>
      <c r="X44" s="6"/>
      <c r="Y44" s="7"/>
    </row>
    <row r="45" spans="1:25" ht="25.5">
      <c r="A45" s="3" t="s">
        <v>21</v>
      </c>
      <c r="B45" s="4" t="s">
        <v>41</v>
      </c>
      <c r="C45" s="3" t="s">
        <v>67</v>
      </c>
      <c r="D45" s="3"/>
      <c r="E45" s="5"/>
      <c r="F45" s="3"/>
      <c r="G45" s="3"/>
      <c r="H45" s="6">
        <v>0</v>
      </c>
      <c r="I45" s="6">
        <v>0</v>
      </c>
      <c r="J45" s="6">
        <v>23107020</v>
      </c>
      <c r="K45" s="6"/>
      <c r="L45" s="6"/>
      <c r="M45" s="6"/>
      <c r="N45" s="6"/>
      <c r="O45" s="6"/>
      <c r="P45" s="6"/>
      <c r="Q45" s="6"/>
      <c r="R45" s="6">
        <v>16655871</v>
      </c>
      <c r="S45" s="6">
        <v>0</v>
      </c>
      <c r="T45" s="6">
        <v>852216</v>
      </c>
      <c r="U45" s="6">
        <v>852216</v>
      </c>
      <c r="V45" s="6">
        <f t="shared" si="0"/>
        <v>-6451149</v>
      </c>
      <c r="W45" s="11">
        <f t="shared" si="1"/>
        <v>0.720814323958693</v>
      </c>
      <c r="X45" s="6">
        <v>-852216</v>
      </c>
      <c r="Y45" s="7"/>
    </row>
    <row r="46" spans="1:25" ht="38.25">
      <c r="A46" s="3"/>
      <c r="B46" s="4" t="s">
        <v>24</v>
      </c>
      <c r="C46" s="3" t="s">
        <v>68</v>
      </c>
      <c r="D46" s="3"/>
      <c r="E46" s="5"/>
      <c r="F46" s="3"/>
      <c r="G46" s="3"/>
      <c r="H46" s="6"/>
      <c r="I46" s="6"/>
      <c r="J46" s="6">
        <v>7062100</v>
      </c>
      <c r="K46" s="6"/>
      <c r="L46" s="6"/>
      <c r="M46" s="6"/>
      <c r="N46" s="6"/>
      <c r="O46" s="6"/>
      <c r="P46" s="6"/>
      <c r="Q46" s="6"/>
      <c r="R46" s="6">
        <v>5890953.96</v>
      </c>
      <c r="S46" s="6"/>
      <c r="T46" s="6"/>
      <c r="U46" s="6"/>
      <c r="V46" s="6">
        <f t="shared" si="0"/>
        <v>-1171146.04</v>
      </c>
      <c r="W46" s="11">
        <f t="shared" si="1"/>
        <v>0.8341646195890741</v>
      </c>
      <c r="X46" s="6"/>
      <c r="Y46" s="7"/>
    </row>
    <row r="47" spans="1:25" ht="38.25">
      <c r="A47" s="3"/>
      <c r="B47" s="4" t="s">
        <v>31</v>
      </c>
      <c r="C47" s="3" t="s">
        <v>69</v>
      </c>
      <c r="D47" s="3"/>
      <c r="E47" s="5"/>
      <c r="F47" s="3"/>
      <c r="G47" s="3"/>
      <c r="H47" s="6"/>
      <c r="I47" s="6"/>
      <c r="J47" s="6">
        <v>89152700</v>
      </c>
      <c r="K47" s="6"/>
      <c r="L47" s="6"/>
      <c r="M47" s="6"/>
      <c r="N47" s="6"/>
      <c r="O47" s="6"/>
      <c r="P47" s="6"/>
      <c r="Q47" s="6"/>
      <c r="R47" s="6">
        <v>65925636</v>
      </c>
      <c r="S47" s="6"/>
      <c r="T47" s="6"/>
      <c r="U47" s="6"/>
      <c r="V47" s="6">
        <f t="shared" si="0"/>
        <v>-23227064</v>
      </c>
      <c r="W47" s="11">
        <f t="shared" si="1"/>
        <v>0.7394687541712142</v>
      </c>
      <c r="X47" s="6"/>
      <c r="Y47" s="7"/>
    </row>
    <row r="48" spans="1:25" ht="42.75" customHeight="1">
      <c r="A48" s="3"/>
      <c r="B48" s="4" t="s">
        <v>23</v>
      </c>
      <c r="C48" s="3" t="s">
        <v>70</v>
      </c>
      <c r="D48" s="3"/>
      <c r="E48" s="5"/>
      <c r="F48" s="3"/>
      <c r="G48" s="3"/>
      <c r="H48" s="6"/>
      <c r="I48" s="6"/>
      <c r="J48" s="6">
        <v>1375200</v>
      </c>
      <c r="K48" s="6"/>
      <c r="L48" s="6"/>
      <c r="M48" s="6"/>
      <c r="N48" s="6"/>
      <c r="O48" s="6"/>
      <c r="P48" s="6"/>
      <c r="Q48" s="6"/>
      <c r="R48" s="6">
        <v>1013064</v>
      </c>
      <c r="S48" s="6"/>
      <c r="T48" s="6"/>
      <c r="U48" s="6"/>
      <c r="V48" s="6">
        <f t="shared" si="0"/>
        <v>-362136</v>
      </c>
      <c r="W48" s="11">
        <f t="shared" si="1"/>
        <v>0.7366666666666667</v>
      </c>
      <c r="X48" s="6"/>
      <c r="Y48" s="7"/>
    </row>
    <row r="49" spans="1:25" ht="63.75">
      <c r="A49" s="3"/>
      <c r="B49" s="4" t="s">
        <v>60</v>
      </c>
      <c r="C49" s="3" t="s">
        <v>71</v>
      </c>
      <c r="D49" s="3"/>
      <c r="E49" s="5"/>
      <c r="F49" s="3"/>
      <c r="G49" s="3"/>
      <c r="H49" s="6"/>
      <c r="I49" s="6"/>
      <c r="J49" s="6">
        <v>6400</v>
      </c>
      <c r="K49" s="6"/>
      <c r="L49" s="6"/>
      <c r="M49" s="6"/>
      <c r="N49" s="6"/>
      <c r="O49" s="6"/>
      <c r="P49" s="6"/>
      <c r="Q49" s="6"/>
      <c r="R49" s="6">
        <v>6400</v>
      </c>
      <c r="S49" s="6"/>
      <c r="T49" s="6"/>
      <c r="U49" s="6"/>
      <c r="V49" s="6">
        <f t="shared" si="0"/>
        <v>0</v>
      </c>
      <c r="W49" s="11">
        <f t="shared" si="1"/>
        <v>1</v>
      </c>
      <c r="X49" s="6"/>
      <c r="Y49" s="7"/>
    </row>
    <row r="50" spans="1:25" ht="38.25">
      <c r="A50" s="3"/>
      <c r="B50" s="4" t="s">
        <v>54</v>
      </c>
      <c r="C50" s="3" t="s">
        <v>72</v>
      </c>
      <c r="D50" s="3"/>
      <c r="E50" s="5"/>
      <c r="F50" s="3"/>
      <c r="G50" s="3"/>
      <c r="H50" s="6"/>
      <c r="I50" s="6"/>
      <c r="J50" s="6">
        <v>6456200</v>
      </c>
      <c r="K50" s="6"/>
      <c r="L50" s="6"/>
      <c r="M50" s="6"/>
      <c r="N50" s="6"/>
      <c r="O50" s="6"/>
      <c r="P50" s="6"/>
      <c r="Q50" s="6"/>
      <c r="R50" s="6">
        <v>5030218.16</v>
      </c>
      <c r="S50" s="6"/>
      <c r="T50" s="6"/>
      <c r="U50" s="6"/>
      <c r="V50" s="6">
        <f t="shared" si="0"/>
        <v>-1425981.8399999999</v>
      </c>
      <c r="W50" s="11">
        <f t="shared" si="1"/>
        <v>0.7791298534741798</v>
      </c>
      <c r="X50" s="6"/>
      <c r="Y50" s="7"/>
    </row>
    <row r="51" spans="1:25" ht="52.5" customHeight="1">
      <c r="A51" s="3"/>
      <c r="B51" s="4" t="s">
        <v>77</v>
      </c>
      <c r="C51" s="3" t="s">
        <v>76</v>
      </c>
      <c r="D51" s="3"/>
      <c r="E51" s="5"/>
      <c r="F51" s="3"/>
      <c r="G51" s="3"/>
      <c r="H51" s="6"/>
      <c r="I51" s="6"/>
      <c r="J51" s="6">
        <v>1600</v>
      </c>
      <c r="K51" s="6"/>
      <c r="L51" s="6"/>
      <c r="M51" s="6"/>
      <c r="N51" s="6"/>
      <c r="O51" s="6"/>
      <c r="P51" s="6"/>
      <c r="Q51" s="6"/>
      <c r="R51" s="6">
        <v>1600</v>
      </c>
      <c r="S51" s="6"/>
      <c r="T51" s="6"/>
      <c r="U51" s="6"/>
      <c r="V51" s="6">
        <f t="shared" si="0"/>
        <v>0</v>
      </c>
      <c r="W51" s="11">
        <f t="shared" si="1"/>
        <v>1</v>
      </c>
      <c r="X51" s="6"/>
      <c r="Y51" s="7"/>
    </row>
    <row r="52" spans="1:25" ht="39" customHeight="1">
      <c r="A52" s="3"/>
      <c r="B52" s="4" t="s">
        <v>103</v>
      </c>
      <c r="C52" s="3" t="s">
        <v>102</v>
      </c>
      <c r="D52" s="3"/>
      <c r="E52" s="5"/>
      <c r="F52" s="3"/>
      <c r="G52" s="3"/>
      <c r="H52" s="6"/>
      <c r="I52" s="6"/>
      <c r="J52" s="6">
        <v>197100</v>
      </c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>
        <f t="shared" si="0"/>
        <v>-197100</v>
      </c>
      <c r="W52" s="11">
        <f t="shared" si="1"/>
        <v>0</v>
      </c>
      <c r="X52" s="6"/>
      <c r="Y52" s="7"/>
    </row>
    <row r="53" spans="1:25" ht="25.5">
      <c r="A53" s="3"/>
      <c r="B53" s="4" t="s">
        <v>25</v>
      </c>
      <c r="C53" s="3" t="s">
        <v>73</v>
      </c>
      <c r="D53" s="3"/>
      <c r="E53" s="5"/>
      <c r="F53" s="3"/>
      <c r="G53" s="3"/>
      <c r="H53" s="6"/>
      <c r="I53" s="6"/>
      <c r="J53" s="6">
        <v>228117200</v>
      </c>
      <c r="K53" s="6"/>
      <c r="L53" s="6"/>
      <c r="M53" s="6"/>
      <c r="N53" s="6"/>
      <c r="O53" s="6"/>
      <c r="P53" s="6"/>
      <c r="Q53" s="6"/>
      <c r="R53" s="6">
        <v>151454200</v>
      </c>
      <c r="S53" s="6"/>
      <c r="T53" s="6"/>
      <c r="U53" s="6"/>
      <c r="V53" s="6">
        <f t="shared" si="0"/>
        <v>-76663000</v>
      </c>
      <c r="W53" s="11">
        <f t="shared" si="1"/>
        <v>0.6639315229189207</v>
      </c>
      <c r="X53" s="6"/>
      <c r="Y53" s="7"/>
    </row>
    <row r="54" spans="1:25" ht="66" customHeight="1">
      <c r="A54" s="20"/>
      <c r="B54" s="4" t="s">
        <v>62</v>
      </c>
      <c r="C54" s="3" t="s">
        <v>74</v>
      </c>
      <c r="D54" s="3"/>
      <c r="E54" s="5"/>
      <c r="F54" s="3"/>
      <c r="G54" s="3"/>
      <c r="H54" s="6"/>
      <c r="I54" s="6"/>
      <c r="J54" s="6">
        <v>2800000</v>
      </c>
      <c r="K54" s="6"/>
      <c r="L54" s="6"/>
      <c r="M54" s="6"/>
      <c r="N54" s="6"/>
      <c r="O54" s="6"/>
      <c r="P54" s="6"/>
      <c r="Q54" s="6"/>
      <c r="R54" s="6">
        <v>2100000</v>
      </c>
      <c r="S54" s="6"/>
      <c r="T54" s="6"/>
      <c r="U54" s="6"/>
      <c r="V54" s="6">
        <f t="shared" si="0"/>
        <v>-700000</v>
      </c>
      <c r="W54" s="11">
        <f t="shared" si="1"/>
        <v>0.75</v>
      </c>
      <c r="X54" s="6"/>
      <c r="Y54" s="7"/>
    </row>
    <row r="55" spans="1:25" ht="66" customHeight="1">
      <c r="A55" s="20"/>
      <c r="B55" s="4" t="s">
        <v>99</v>
      </c>
      <c r="C55" s="3" t="s">
        <v>98</v>
      </c>
      <c r="D55" s="3"/>
      <c r="E55" s="5"/>
      <c r="F55" s="3"/>
      <c r="G55" s="3"/>
      <c r="H55" s="6"/>
      <c r="I55" s="6"/>
      <c r="J55" s="6">
        <v>12757000</v>
      </c>
      <c r="K55" s="6"/>
      <c r="L55" s="6"/>
      <c r="M55" s="6"/>
      <c r="N55" s="6"/>
      <c r="O55" s="6"/>
      <c r="P55" s="6"/>
      <c r="Q55" s="6"/>
      <c r="R55" s="6">
        <v>8114912.37</v>
      </c>
      <c r="S55" s="6"/>
      <c r="T55" s="6"/>
      <c r="U55" s="6"/>
      <c r="V55" s="6">
        <f t="shared" si="0"/>
        <v>-4642087.63</v>
      </c>
      <c r="W55" s="11">
        <f t="shared" si="1"/>
        <v>0.6361144759739751</v>
      </c>
      <c r="X55" s="6"/>
      <c r="Y55" s="7"/>
    </row>
    <row r="56" spans="1:25" ht="33" customHeight="1">
      <c r="A56" s="20"/>
      <c r="B56" s="4" t="s">
        <v>89</v>
      </c>
      <c r="C56" s="3" t="s">
        <v>88</v>
      </c>
      <c r="D56" s="3"/>
      <c r="E56" s="5"/>
      <c r="F56" s="3"/>
      <c r="G56" s="3"/>
      <c r="H56" s="6"/>
      <c r="I56" s="6"/>
      <c r="J56" s="6">
        <v>36270138</v>
      </c>
      <c r="K56" s="6"/>
      <c r="L56" s="6"/>
      <c r="M56" s="6"/>
      <c r="N56" s="6"/>
      <c r="O56" s="6"/>
      <c r="P56" s="6"/>
      <c r="Q56" s="6"/>
      <c r="R56" s="6">
        <v>13674568.67</v>
      </c>
      <c r="S56" s="6"/>
      <c r="T56" s="6"/>
      <c r="U56" s="6"/>
      <c r="V56" s="6">
        <f t="shared" si="0"/>
        <v>-22595569.33</v>
      </c>
      <c r="W56" s="11">
        <f t="shared" si="1"/>
        <v>0.377020034222092</v>
      </c>
      <c r="X56" s="6"/>
      <c r="Y56" s="7"/>
    </row>
    <row r="57" spans="1:25" ht="51">
      <c r="A57" s="20"/>
      <c r="B57" s="4" t="s">
        <v>53</v>
      </c>
      <c r="C57" s="3" t="s">
        <v>75</v>
      </c>
      <c r="D57" s="3"/>
      <c r="E57" s="5"/>
      <c r="F57" s="3"/>
      <c r="G57" s="3"/>
      <c r="H57" s="6"/>
      <c r="I57" s="6"/>
      <c r="J57" s="21">
        <v>-5123570.24</v>
      </c>
      <c r="K57" s="6"/>
      <c r="L57" s="6"/>
      <c r="M57" s="6"/>
      <c r="N57" s="6"/>
      <c r="O57" s="6"/>
      <c r="P57" s="6"/>
      <c r="Q57" s="6"/>
      <c r="R57" s="6">
        <v>-5123570.24</v>
      </c>
      <c r="S57" s="6"/>
      <c r="T57" s="6"/>
      <c r="U57" s="6"/>
      <c r="V57" s="6">
        <f t="shared" si="0"/>
        <v>0</v>
      </c>
      <c r="W57" s="11">
        <f t="shared" si="1"/>
        <v>1</v>
      </c>
      <c r="X57" s="6"/>
      <c r="Y57" s="7"/>
    </row>
    <row r="58" spans="1:25" ht="12.75">
      <c r="A58" s="47" t="s">
        <v>61</v>
      </c>
      <c r="B58" s="48"/>
      <c r="C58" s="48"/>
      <c r="D58" s="48"/>
      <c r="E58" s="48"/>
      <c r="F58" s="48"/>
      <c r="G58" s="49"/>
      <c r="H58" s="8">
        <v>69440000</v>
      </c>
      <c r="I58" s="8">
        <v>0</v>
      </c>
      <c r="J58" s="8">
        <f>SUM(J38:J57)</f>
        <v>1101110693.74</v>
      </c>
      <c r="K58" s="8">
        <v>9761000</v>
      </c>
      <c r="L58" s="8">
        <v>9761000</v>
      </c>
      <c r="M58" s="8">
        <v>12860000</v>
      </c>
      <c r="N58" s="8">
        <v>16995000</v>
      </c>
      <c r="O58" s="8">
        <v>29824000</v>
      </c>
      <c r="P58" s="8">
        <v>6381000</v>
      </c>
      <c r="Q58" s="8">
        <v>46581429.77</v>
      </c>
      <c r="R58" s="8">
        <f>SUM(R38:R57)</f>
        <v>759038770.3299999</v>
      </c>
      <c r="S58" s="8">
        <v>6381000</v>
      </c>
      <c r="T58" s="8">
        <v>46581429.77</v>
      </c>
      <c r="U58" s="8">
        <v>40200429.77</v>
      </c>
      <c r="V58" s="8">
        <f t="shared" si="0"/>
        <v>-342071923.4100001</v>
      </c>
      <c r="W58" s="9">
        <f>R58/J58</f>
        <v>0.6893392050819808</v>
      </c>
      <c r="X58" s="8">
        <v>-30439429.77</v>
      </c>
      <c r="Y58" s="9">
        <v>4.1185</v>
      </c>
    </row>
    <row r="59" spans="1:25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2:23" ht="22.5" customHeight="1">
      <c r="B60" s="34" t="s">
        <v>124</v>
      </c>
      <c r="C60" s="35"/>
      <c r="R60" s="34"/>
      <c r="S60" s="34"/>
      <c r="T60" s="34"/>
      <c r="U60" s="34"/>
      <c r="V60" s="34" t="s">
        <v>125</v>
      </c>
      <c r="W60" s="34"/>
    </row>
    <row r="61" ht="12.75">
      <c r="B61" s="34"/>
    </row>
  </sheetData>
  <sheetProtection/>
  <mergeCells count="22">
    <mergeCell ref="A58:G58"/>
    <mergeCell ref="V5:W5"/>
    <mergeCell ref="M5:M6"/>
    <mergeCell ref="A5:A6"/>
    <mergeCell ref="B5:B6"/>
    <mergeCell ref="C5:C6"/>
    <mergeCell ref="X5:Y5"/>
    <mergeCell ref="B3:W3"/>
    <mergeCell ref="I5:I6"/>
    <mergeCell ref="L5:L6"/>
    <mergeCell ref="O5:O6"/>
    <mergeCell ref="P5:R5"/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2021-09-06T06:53:10Z</cp:lastPrinted>
  <dcterms:created xsi:type="dcterms:W3CDTF">2007-03-21T04:54:30Z</dcterms:created>
  <dcterms:modified xsi:type="dcterms:W3CDTF">2021-09-06T06:55:06Z</dcterms:modified>
  <cp:category/>
  <cp:version/>
  <cp:contentType/>
  <cp:contentStatus/>
</cp:coreProperties>
</file>